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75" windowWidth="19035" windowHeight="11655"/>
  </bookViews>
  <sheets>
    <sheet name="Оценка эффективности" sheetId="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U67" i="4" l="1"/>
  <c r="U66" i="4"/>
  <c r="U65" i="4"/>
  <c r="U68" i="4" l="1"/>
  <c r="U69" i="4" l="1"/>
  <c r="F30" i="4" l="1"/>
  <c r="F31" i="4"/>
  <c r="F32" i="4"/>
  <c r="F39" i="4"/>
  <c r="F46" i="4"/>
  <c r="F63" i="4"/>
  <c r="F60" i="4"/>
  <c r="F59" i="4"/>
  <c r="F57" i="4"/>
  <c r="F37" i="4" l="1"/>
  <c r="F38" i="4" l="1"/>
  <c r="X13" i="4"/>
  <c r="F53" i="4"/>
  <c r="F24" i="4"/>
  <c r="F25" i="4"/>
  <c r="F26" i="4"/>
  <c r="F27" i="4"/>
  <c r="F29" i="4"/>
  <c r="F34" i="4"/>
  <c r="F40" i="4"/>
  <c r="F41" i="4"/>
  <c r="F42" i="4"/>
  <c r="F43" i="4"/>
  <c r="F17" i="4"/>
  <c r="P13" i="4" l="1"/>
  <c r="F47" i="4" l="1"/>
  <c r="F45" i="4"/>
  <c r="E21" i="4"/>
  <c r="D21" i="4"/>
  <c r="D19" i="4"/>
  <c r="F21" i="4" l="1"/>
  <c r="F16" i="4"/>
  <c r="G13" i="4" l="1"/>
  <c r="Q13" i="4" l="1"/>
  <c r="Y13" i="4" s="1"/>
</calcChain>
</file>

<file path=xl/sharedStrings.xml><?xml version="1.0" encoding="utf-8"?>
<sst xmlns="http://schemas.openxmlformats.org/spreadsheetml/2006/main" count="1261" uniqueCount="185">
  <si>
    <t xml:space="preserve">наименование государственной программы </t>
  </si>
  <si>
    <t>"Дети Кубани"</t>
  </si>
  <si>
    <r>
      <t>Номер по порядку</t>
    </r>
    <r>
      <rPr>
        <vertAlign val="superscript"/>
        <sz val="10"/>
        <color rgb="FF000000"/>
        <rFont val="Times New Roman"/>
        <family val="1"/>
        <charset val="204"/>
      </rPr>
      <t>2)</t>
    </r>
  </si>
  <si>
    <t>Наименование</t>
  </si>
  <si>
    <t>Непосредственный результат</t>
  </si>
  <si>
    <r>
      <t xml:space="preserve">Степень выполнения непосредственного результата
</t>
    </r>
    <r>
      <rPr>
        <b/>
        <sz val="10"/>
        <color rgb="FF000000"/>
        <rFont val="Times New Roman"/>
        <family val="1"/>
        <charset val="204"/>
      </rPr>
      <t>СВнр</t>
    </r>
  </si>
  <si>
    <r>
      <t xml:space="preserve">Оценка степени реализации мероприятий
</t>
    </r>
    <r>
      <rPr>
        <b/>
        <sz val="10"/>
        <color rgb="FF000000"/>
        <rFont val="Times New Roman"/>
        <family val="1"/>
        <charset val="204"/>
      </rPr>
      <t>СР</t>
    </r>
    <r>
      <rPr>
        <b/>
        <vertAlign val="subscript"/>
        <sz val="10"/>
        <color rgb="FF000000"/>
        <rFont val="Times New Roman"/>
        <family val="1"/>
        <charset val="204"/>
      </rPr>
      <t>М</t>
    </r>
  </si>
  <si>
    <t>Плановые расходы на реализацию, тыс. рублей</t>
  </si>
  <si>
    <t>Фактические расходы на реализацию, тыс. рублей</t>
  </si>
  <si>
    <r>
      <t xml:space="preserve">Оценка степени соответствия запланированному уровню расходов
</t>
    </r>
    <r>
      <rPr>
        <b/>
        <sz val="10"/>
        <color rgb="FF000000"/>
        <rFont val="Times New Roman"/>
        <family val="1"/>
        <charset val="204"/>
      </rPr>
      <t>СС</t>
    </r>
    <r>
      <rPr>
        <b/>
        <vertAlign val="subscript"/>
        <sz val="10"/>
        <color rgb="FF000000"/>
        <rFont val="Times New Roman"/>
        <family val="1"/>
        <charset val="204"/>
      </rPr>
      <t>УЗ</t>
    </r>
  </si>
  <si>
    <r>
      <t xml:space="preserve">Оценка эффективности использования финансовых ресурсов 
</t>
    </r>
    <r>
      <rPr>
        <b/>
        <sz val="10"/>
        <color rgb="FF000000"/>
        <rFont val="Times New Roman"/>
        <family val="1"/>
        <charset val="204"/>
      </rPr>
      <t>Э</t>
    </r>
    <r>
      <rPr>
        <b/>
        <vertAlign val="subscript"/>
        <sz val="10"/>
        <color rgb="FF000000"/>
        <rFont val="Times New Roman"/>
        <family val="1"/>
        <charset val="204"/>
      </rPr>
      <t>ИС</t>
    </r>
  </si>
  <si>
    <r>
      <t xml:space="preserve">Коэффициент значимости подпрограммы 
</t>
    </r>
    <r>
      <rPr>
        <b/>
        <sz val="10"/>
        <color rgb="FF000000"/>
        <rFont val="Times New Roman"/>
        <family val="1"/>
        <charset val="204"/>
      </rPr>
      <t>k</t>
    </r>
    <r>
      <rPr>
        <b/>
        <vertAlign val="subscript"/>
        <sz val="10"/>
        <color rgb="FF000000"/>
        <rFont val="Times New Roman"/>
        <family val="1"/>
        <charset val="204"/>
      </rPr>
      <t>j</t>
    </r>
  </si>
  <si>
    <t>Значение целевого показателя</t>
  </si>
  <si>
    <r>
      <t xml:space="preserve">Степень достижения планового значения целевого показателя 
</t>
    </r>
    <r>
      <rPr>
        <b/>
        <sz val="10"/>
        <color rgb="FF000000"/>
        <rFont val="Times New Roman"/>
        <family val="1"/>
        <charset val="204"/>
      </rPr>
      <t>СД</t>
    </r>
    <r>
      <rPr>
        <b/>
        <vertAlign val="subscript"/>
        <sz val="10"/>
        <color rgb="FF000000"/>
        <rFont val="Times New Roman"/>
        <family val="1"/>
        <charset val="204"/>
      </rPr>
      <t>п/пз</t>
    </r>
  </si>
  <si>
    <r>
      <t xml:space="preserve">Оценка степени реализации подпрограммы (ведомственной целевой программы) </t>
    </r>
    <r>
      <rPr>
        <b/>
        <sz val="10"/>
        <color rgb="FF000000"/>
        <rFont val="Times New Roman"/>
        <family val="1"/>
        <charset val="204"/>
      </rPr>
      <t>СР</t>
    </r>
    <r>
      <rPr>
        <b/>
        <vertAlign val="subscript"/>
        <sz val="10"/>
        <color rgb="FF000000"/>
        <rFont val="Times New Roman"/>
        <family val="1"/>
        <charset val="204"/>
      </rPr>
      <t>п/п</t>
    </r>
  </si>
  <si>
    <r>
      <t xml:space="preserve">Оценка эффективности реализации подпрограммы (ведомственной целевой программы)
</t>
    </r>
    <r>
      <rPr>
        <b/>
        <sz val="10"/>
        <color rgb="FF000000"/>
        <rFont val="Times New Roman"/>
        <family val="1"/>
        <charset val="204"/>
      </rPr>
      <t>ЭР</t>
    </r>
    <r>
      <rPr>
        <b/>
        <vertAlign val="subscript"/>
        <sz val="10"/>
        <color rgb="FF000000"/>
        <rFont val="Times New Roman"/>
        <family val="1"/>
        <charset val="204"/>
      </rPr>
      <t>п/п</t>
    </r>
  </si>
  <si>
    <r>
      <t xml:space="preserve">Оценка степени достижения целей и решения задач государственной программы 
</t>
    </r>
    <r>
      <rPr>
        <b/>
        <sz val="10"/>
        <color rgb="FF000000"/>
        <rFont val="Times New Roman"/>
        <family val="1"/>
        <charset val="204"/>
      </rPr>
      <t>СР</t>
    </r>
    <r>
      <rPr>
        <b/>
        <vertAlign val="subscript"/>
        <sz val="10"/>
        <color rgb="FF000000"/>
        <rFont val="Times New Roman"/>
        <family val="1"/>
        <charset val="204"/>
      </rPr>
      <t>гп</t>
    </r>
  </si>
  <si>
    <r>
      <t>Оценка эффективности реализации государственной программы
ЭР</t>
    </r>
    <r>
      <rPr>
        <vertAlign val="subscript"/>
        <sz val="10"/>
        <color rgb="FF000000"/>
        <rFont val="Times New Roman"/>
        <family val="1"/>
        <charset val="204"/>
      </rPr>
      <t>гп</t>
    </r>
  </si>
  <si>
    <t>наименование, единица измерения</t>
  </si>
  <si>
    <t>плановое значение</t>
  </si>
  <si>
    <t>фактичес-кое значение</t>
  </si>
  <si>
    <t>федеральный бюджет</t>
  </si>
  <si>
    <t>краевой бюджет</t>
  </si>
  <si>
    <t>местный бюджет</t>
  </si>
  <si>
    <t>внебюджетные источники</t>
  </si>
  <si>
    <t>плановое</t>
  </si>
  <si>
    <t>фактическое</t>
  </si>
  <si>
    <t>Государственная программа "Дети Кубани"</t>
  </si>
  <si>
    <t>Х</t>
  </si>
  <si>
    <t>Перечень основных мероприятий</t>
  </si>
  <si>
    <t>Основное мероприятие</t>
  </si>
  <si>
    <t>1.1.1.1</t>
  </si>
  <si>
    <t>изготовление и вручение Почетных дипломов главы администрации (губернатора) Краснодарского края многодетным матерям</t>
  </si>
  <si>
    <t>1.1.1.2</t>
  </si>
  <si>
    <t>выплата единовременных премий многодетным матерям, награжденным Почетным дипломом главы администрации (губернатора) Краснодарского края многодетным матерям</t>
  </si>
  <si>
    <t>число человек</t>
  </si>
  <si>
    <t>1.1.2.1</t>
  </si>
  <si>
    <t>Международный день защиты детей</t>
  </si>
  <si>
    <t>1.1.2.3</t>
  </si>
  <si>
    <t>предоставление субсидий государственным бюджетным (автономным) учреждениям культуры Краснодарского края на организацию и проведение новогодних представлений для одаренных детей и талантливой молодежи - участников и победителей конкурсов и фестивалей</t>
  </si>
  <si>
    <t>1.1.2.4</t>
  </si>
  <si>
    <t>приобретение новогодних подарков для детей, находящихся в трудной жизненной ситуации, социально опасном положений, в том числе:</t>
  </si>
  <si>
    <t>количество штук</t>
  </si>
  <si>
    <t>для воспитанников государственного казенного общеобразовательного учреждения, государственных казенных учреждений социального обслуживания  для детей-сирот и детей, оставшихся без попечения родителей, Краснодарского края</t>
  </si>
  <si>
    <t>1.2.1.1</t>
  </si>
  <si>
    <t>предоставление субсидий государственным бюджетным учреждениям Краснодарского края на проведение Всекубанского турнира по футболу среди детских дворовых команд на Кубок губернатора Краснодарского края</t>
  </si>
  <si>
    <t>1.2.1.2</t>
  </si>
  <si>
    <t>предоставление субсидий государственным бюджетным учреждениям Краснодарского края на проведение Всекубанского турнира по уличному баскетболу среди детских дворовых команд на Кубок губернатора Краснодарского края</t>
  </si>
  <si>
    <t>1.2.6</t>
  </si>
  <si>
    <t>Предоставление субсидий государственным бюджетным (автономным) учреждениям культуры Краснодарского края на проведение Недели детской и юношеской книги</t>
  </si>
  <si>
    <t>1.3.2.1</t>
  </si>
  <si>
    <t>проведение капитального ремонта, в том числе подготовка отдельных разделов проектной документации, проверка достоверности опредления сметной стоимости, строительный контроль</t>
  </si>
  <si>
    <t>1.3.3.1</t>
  </si>
  <si>
    <t>1.3.3.2</t>
  </si>
  <si>
    <t xml:space="preserve">приобретение автомобильного транспорта, в том числе для перевозки детей-инвалидов колясочников </t>
  </si>
  <si>
    <t>1.3.3.3</t>
  </si>
  <si>
    <t xml:space="preserve">приобретение специального технического оснащения согласно ГОСТ Р 52882-2007 «Специальное техническое оснащение учреждений социального обслуживания» </t>
  </si>
  <si>
    <t>1.3.3.4</t>
  </si>
  <si>
    <t xml:space="preserve">проведение межведомственных семинаров  с участием специалистов и родителей, воспитывающих детей с расстройтсвом аутического спектра </t>
  </si>
  <si>
    <t>1.3.5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</si>
  <si>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художественного творчества детей-инвалидов «Солнце в ладонях»</t>
  </si>
  <si>
    <t>1.3.7</t>
  </si>
  <si>
    <t>Предоставление субсидий государственным бюджетным (автономным) учреждениям культуры Краснодарского края на организацию показа спектаклей для детей-инвалидов и детей-сирот</t>
  </si>
  <si>
    <t>1.3.8</t>
  </si>
  <si>
    <t>1.4.1</t>
  </si>
  <si>
    <t>Предоставление субвенций бюджетам муниципальных образований Краснодарского края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(далее также - дети-сироты и дети, оставшиеся без попечения родителей, лица из их числа), в соответствии с Законом Краснодарского края "Об обеспечении дополнительных гарантий прав на имущество и жилое помещение детей-сирот и детей, оставшихся без попечения родителей, в Краснодарском крае" в части приобретения, строительства (в том числе участия в долевом строительстве) жилых помещений и включения таких жилых помещений в муниципальный специализированный жилищный фонд с отнесением их к жилым помещениям для детей-сирот и детей, оставшихся без попечения родителей, лиц из числа детей-сирот и детей, оставшихся без попечения родителей; предоставления детям-сиротам и детям, оставшимся без попечения родителей, лицам из их числа жилых помещений муниципального специализированного жилищного фонда по договорам найма специализированного жилого помещения для детей-сирот и детей, оставшихся без попечения родителей, лиц из числа детей-сирот и детей, оставшихся без попечения родителей; исключения жилых помещений для детей-сирот и детей, оставшихся без попечения родителей, лиц из числа детей-сирот и детей, оставшихся без попечения родителей, из муниципального специализированного жилищного фонда и заключения с детьми-сиротами и детьми, оставшимися без попечения родителей, лицами из их числа договора социального найма в отношении данных жилых помещений</t>
  </si>
  <si>
    <t>1.4.2</t>
  </si>
  <si>
    <t>Предоставление субвенций бюджетам муниципальных образований Краснодарского края на осуществление выплат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краевого бюджета</t>
  </si>
  <si>
    <t>1.4.3</t>
  </si>
  <si>
    <t>Предоставление субвенций бюджетам муниципальных образований Краснодарского края на осуществление выплат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приемных семьях, семьях опекунов (по-печителей), а также по оконча-нии службы в Вооруженных Силах Российской Федерации или по возвращении из учре-ждений, исполняющих наказа-ние в виде лишения свободы, при их возвращении в указан-ные жилые помещения</t>
  </si>
  <si>
    <t>1.4.4</t>
  </si>
  <si>
    <t>Предоставление лицам из числа детей-сирот и детей, оставшихся без попечения родителей, при наличии медицинских показаний путевок в санаторно-курортные организации</t>
  </si>
  <si>
    <t>1.4.5</t>
  </si>
  <si>
    <t>Оплата проезда к месту лечения в санаторно-курортные организации при наличии медицинских показаний и обратно лицам из числа детей-сирот и детей, оставшихся без попечения родителей</t>
  </si>
  <si>
    <t>1.4.6</t>
  </si>
  <si>
    <t>Предоставление субвенций бюджетам муниципальных образований Краснодарского края на выявление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 и осуществление контроля за использованием детьми-сиротами и детьми.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</si>
  <si>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1.4.7</t>
  </si>
  <si>
    <t>Предоставление субсидий государственным бюджетным (автономным) учреждениям культуры Краснодарского края на проведение Недели детской книги "Добру откроется сердце ребенка"</t>
  </si>
  <si>
    <t>1.5.1</t>
  </si>
  <si>
    <t>Предоставление субсидий государственным бюджетным учреждениям Краснодарского края на обеспечение участия обучающихся общеобразовательных организаций и организаций дополнительного образования в краевых интеллектуальных, в том числе творческих конкурсах, физкультурно-спортивных мероприятиях</t>
  </si>
  <si>
    <t>1.5.2</t>
  </si>
  <si>
    <t>Выплата ежегодных премий администрации Краснодарского края одаренным школьникам за успехи в области образовательной деятельности, культуры, спорта</t>
  </si>
  <si>
    <t xml:space="preserve">1.5.7 </t>
  </si>
  <si>
    <t>Предоставление субсидий государственным бюджетным учреждениям Краснодарского края на проведение краевых мероприятий среди учащихся образовательных организаций (художественно-эстетической, эколого-биологической, туристско-краеведческой, технической направленностей, форумов и других мероприятий для одаренных детей)</t>
  </si>
  <si>
    <t>1.5.8</t>
  </si>
  <si>
    <t>1.5.10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</si>
  <si>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детских фольклорных коллективов "Кубанский казачок"</t>
  </si>
  <si>
    <t>1.5.24</t>
  </si>
  <si>
    <t>Предоставление субсидий государственным бюджетным (автономным) учреждениям культуры Краснодарского края на проведение краевого фестиваля детского художественного творчества "Кубанские просторы"</t>
  </si>
  <si>
    <t>1.6.2</t>
  </si>
  <si>
    <t>Предоставление социальной выплаты в целях частичной компенсации родителям (законным представителям) стоимости приобретенных путевок (курсовок) для детей</t>
  </si>
  <si>
    <t>1.6.4</t>
  </si>
  <si>
    <t>Организация отдыха и оздоровления, санаторно-курортного и амбулаторного лечения детей, в том числе находящихся в трудной жизненной ситуации: детей-инвалидов, детей, один из родителей (законных представи-телей) которых является инва-лидом, детей-сирот, детей, оставшихся без попечения родителей, детей из семей, состоящих на учете в управлениях социальной защиты населения министерства труда и социального развития Краснодарского края в муниципальных образованиях, а так-же воспитанников государственных казенных общеобразовательных учреждений, государственных бюджетных учреждений социального обслуживания для детей-сирот и детей, оставшихся без попечения родителей, Краснодарского края, в организациях отдыха детей и их оздоровления</t>
  </si>
  <si>
    <t>1.6.6</t>
  </si>
  <si>
    <t>Предоставление субсидий государственным бюджетным учреждениям Краснодарского края на проведение туристско-краеведческих мероприятий с детьми</t>
  </si>
  <si>
    <t>1.6.7</t>
  </si>
  <si>
    <t>Предоставление субсидий государственным бюджетным учреждениям Краснодарского края на организацию отдыха детей в каникулярное время в лагерях дневного и круглосуточного пребывания на базе государственных специальных (коррекционных) образовательных организаций Краснодарского края</t>
  </si>
  <si>
    <t>1.6.8</t>
  </si>
  <si>
    <t>Предоставление субсидий государственным бюджетным учреждениям Краснодарского края на организацию отдыха, оздоровления детей, обучающихся в организациях дополнительного образования Краснодарского края, координацию и регулирование деятельности которых осуществляет министерство образования, науки и молодежной политики Краснодарского края, а также участников краевых мероприятий. соревнований и конкурсов в профильных сменах по направлениям (физкультурно-спортивное, эколого-биологическое, научно-техническое, творческое, общеинтеллектуальное) на базе оздоровительных учреждений, расположенных на территории Краснодарского края</t>
  </si>
  <si>
    <t>1.6.9</t>
  </si>
  <si>
    <t>Организация отдыха и оздоровления одаренных детей, участников детских творческих коллективов</t>
  </si>
  <si>
    <t>1.6.12</t>
  </si>
  <si>
    <t>Финансовое обеспечение деятельности казенного учреждения</t>
  </si>
  <si>
    <t>1.6.14</t>
  </si>
  <si>
    <t>Предоставление субсидий из краевого бюджета бюджетам муниципальных образований Краснодарского края на организацию отдыха детей в профильных лагерях, организованных муниципальными образовательными организациями, осуществляющими органи-зацию отдыха и оздоровления обучающихся в каникулярное время с дневным пребыванием с обязательной организацией их питания</t>
  </si>
  <si>
    <t>1.6.15</t>
  </si>
  <si>
    <t>1.6.16</t>
  </si>
  <si>
    <t>Предоставление субвенций бюджетам муниципальных образований Краснодарского края на оплату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</si>
  <si>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Целевой показатель, единица измерения</t>
  </si>
  <si>
    <t>1.1</t>
  </si>
  <si>
    <t>Доля детей из семей с денежными доходами ниже величины прожиточного минимума в Краснодарском крае от общей численности детей, проживающих в Краснодарском крае, %</t>
  </si>
  <si>
    <t>1.2</t>
  </si>
  <si>
    <t>Число детей, состоящих на учете в органах и учреждениях системы профилактики безнадзорности и правонарушений несовершеннолетних, вовлеченных в мероприятия спортивно-игровой и творческой направленности, чел.</t>
  </si>
  <si>
    <t>1.3</t>
  </si>
  <si>
    <t>Удельный вес детей-инвалидов, получивших социальные услуги в учреждениях социального обслуживания для детей и подростков с ограниченными возможностями (в общей численности детей-инвалидов, признанных в соответствии с Федеральным законом от 28 декабря 2013 года № 442-ФЗ "Об основах социального обслуживания граждан в Российской Федерации" нуждающимися в социальных услугах), %</t>
  </si>
  <si>
    <t>1.5</t>
  </si>
  <si>
    <t>Численность детей-сирот, детей, оставшихся без попечения родителей, а также лиц из их числа, имеющих и не реализовавших своевременно право на обеспечение жилыми помещениями, по состоянию на конец финансового года, чел.</t>
  </si>
  <si>
    <r>
      <t>1.6</t>
    </r>
    <r>
      <rPr>
        <sz val="8"/>
        <color theme="1"/>
        <rFont val="Times New Roman"/>
        <family val="1"/>
        <charset val="204"/>
      </rPr>
      <t>1</t>
    </r>
  </si>
  <si>
    <t>Численность детей-сирот и детей, оставшихся без попечения родителей, лиц из числа детей-сирот и детей, оставшихся без попечения родителей, обеспеченных благоустроенными жилыми помещениями специализированного жилищного фонда по договорам найма специализированных жилых помещений в отчетном финансовом году, чел.</t>
  </si>
  <si>
    <t>Число участников детских клубных формирований (в возрасте до 14 лет), тыс. чел.</t>
  </si>
  <si>
    <t>1.8</t>
  </si>
  <si>
    <t>Число детей, обучающихся в детских школах искусств, детских музыкальных и художественных школах, тыс. чел.</t>
  </si>
  <si>
    <t>1.9</t>
  </si>
  <si>
    <t>1.7*</t>
  </si>
  <si>
    <t>1.2.2.1</t>
  </si>
  <si>
    <t xml:space="preserve">проведение капитального ремонта, в том числе подготовка отдельных разделов проектной документации, проверка достоверности определения сметной стоимости, строительный контроль </t>
  </si>
  <si>
    <t>1.2.3</t>
  </si>
  <si>
    <t>1.2.4</t>
  </si>
  <si>
    <t>1.2.5</t>
  </si>
  <si>
    <t xml:space="preserve">Организация и проведение краевых фестивалей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</t>
  </si>
  <si>
    <t xml:space="preserve">Организация и проведение краевого конкурса для несовершеннолетних, состоящих на профилактических учетах в органах и учреждениях системы профилактики безнадзорности и правонарушений несовершеннолетних "Здравствуй, мама!" </t>
  </si>
  <si>
    <t xml:space="preserve">Организация и проведение семинаров-совещаний, научно-практических конференций для работников отделов по делам несовершеннолетних администраций муниципальных образований Краснодарского края </t>
  </si>
  <si>
    <t xml:space="preserve">1/2/200 </t>
  </si>
  <si>
    <t>1/2/200</t>
  </si>
  <si>
    <t>охват призеров, солистов/коллективов</t>
  </si>
  <si>
    <t>охват детей, чел.</t>
  </si>
  <si>
    <t>Предоставление субсидий из краевого бюджета местным бюджетам муниципальных образований Краснодарского края на софинансирование мероприятий по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</si>
  <si>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количество дипломов, шт.</t>
  </si>
  <si>
    <t>охват детей, тыс. чел.</t>
  </si>
  <si>
    <t>капитальный ремонт учреждений, кол-во</t>
  </si>
  <si>
    <t>охват детей на каждом фестивале, чел.</t>
  </si>
  <si>
    <t>количество мероприятий, кол-во</t>
  </si>
  <si>
    <t>капитальный ремонт учреждений, ед.</t>
  </si>
  <si>
    <t>приобретение специального технического оснащения, учреждений</t>
  </si>
  <si>
    <t>проведение конференций/семинаров/ охват человек, кол-во</t>
  </si>
  <si>
    <t>охват человек, чел.</t>
  </si>
  <si>
    <t>финансовое обеспечение муниципальных служащих, чел.</t>
  </si>
  <si>
    <t>охват  учащихся, чел.</t>
  </si>
  <si>
    <t>количество премий, ед.</t>
  </si>
  <si>
    <t>организация участия в  мероприятии, ед.</t>
  </si>
  <si>
    <t xml:space="preserve">выявление одаренных детей,  солистов/коллективов, чел.
</t>
  </si>
  <si>
    <t>* фактическое значение предоставлено по прогнозным расчетам, расчитывается по итогам года (сведения предоставляются до 1 марта года, следующего за отчетным)</t>
  </si>
  <si>
    <t>Предоставление субсидий государственным бюджетным (автономным) учреждениям Краснодарского края, подведомственным министерству культуры Краснодарского края,  на участие детских творческих коллективов и солистов в краевых, международных, региональных, всероссийских фестивалях и конкурсах</t>
  </si>
  <si>
    <t>110/100</t>
  </si>
  <si>
    <t>128/146</t>
  </si>
  <si>
    <t>1.5.12</t>
  </si>
  <si>
    <t xml:space="preserve">Предоставление субсидий государственным бюджетным (автономным) учреждениям культуры Краснодарского края на проведение краевой выставки-конкурса творческих работ учащихся детских художественных школ и художественных отделений школ искусств Краснодарского края </t>
  </si>
  <si>
    <t>выявление одаренных учащихся, чел.</t>
  </si>
  <si>
    <t>1.5.16</t>
  </si>
  <si>
    <t xml:space="preserve"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 - солистов, ансамблей и оркестров народных инструментов детских музыкальных школ и школ искусств Краснодарского края </t>
  </si>
  <si>
    <t>180/80</t>
  </si>
  <si>
    <t>1.5.17</t>
  </si>
  <si>
    <t xml:space="preserve">Предоставление субсидий государственным бюджетным (автономным) учреждениям культуры Краснодарского края на проведение краевого конкурса исполнительского мастерства учащихся-солистов, ансамблей и оркестров отделений духовых и ударных инструментов детских музыкальных школ и школ искусств Краснодарского края </t>
  </si>
  <si>
    <t>охват победителей</t>
  </si>
  <si>
    <t>90/60</t>
  </si>
  <si>
    <t>1.5.18</t>
  </si>
  <si>
    <t xml:space="preserve">Предоставление субсидий государственным бюджетным (автономным) учреждениям культуры Краснодарского края на проведение краевого конкурса-фестиваля театральных коллективов детских музыкальных, художественных школ и школ искусств Краснодарского края "Зоолотой петушок" </t>
  </si>
  <si>
    <t>охват коллективов</t>
  </si>
  <si>
    <t>число детей, охваченных отдыхом, чел.</t>
  </si>
  <si>
    <t xml:space="preserve">охват воспитанни-ков государственных казенных общеобразовательных учреждений, государственных бюджетных учреждений социального обслуживания, государственных казенных учреждений социального обслуживания для детей-сирот и детей, оставшихся без попечения родителей, Краснодарского края </t>
  </si>
  <si>
    <t>6021</t>
  </si>
  <si>
    <t>Доля детей, получивших меры государственной поддержки в сфере организации оздоровления и отдыха детей в Краснодарском крае, в общей численности детей, имеющих право на их получение и обратившихся за их получением, %</t>
  </si>
  <si>
    <t>Вывод: эффективность реализация государственной программы Краснодарского края «Дети Кубани» признается высокой</t>
  </si>
  <si>
    <t xml:space="preserve">Начальник отдела реализации </t>
  </si>
  <si>
    <t xml:space="preserve">национальных проектов </t>
  </si>
  <si>
    <t>и государственных программ</t>
  </si>
  <si>
    <t>О.Г. Лычагина</t>
  </si>
  <si>
    <t>Климова Екатерина Анатольевна, 259-22-97</t>
  </si>
  <si>
    <t>за 2019 год</t>
  </si>
  <si>
    <t>приобретение автомобиль-      ного транспорта, ед.</t>
  </si>
  <si>
    <t>Предоставление субсидий государственным бюд-жетным (автономным) учреждениям Краснодарского края на организацию предоставления дополнительного образования детям-инвалидам</t>
  </si>
  <si>
    <t>количество приобретен-   ных музыкаль-ных инстру-       ментов, шт.</t>
  </si>
  <si>
    <t>количество приобретен-   ных (построен-   ных) жилых помещений, шт.</t>
  </si>
  <si>
    <t>ОТЧЕТНАЯ ФОРМА</t>
  </si>
  <si>
    <t xml:space="preserve">для расчета оценки эффективности реализации государственной программы Краснодарского края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</si>
</sst>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vertAlign val="subscript"/>
      <sz val="10"/>
      <color rgb="FF000000"/>
      <name val="Times New Roman"/>
      <family val="1"/>
      <charset val="204"/>
    </font>
    <font>
      <vertAlign val="subscript"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4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5" fillId="0" borderId="0" xfId="0" applyFont="1" applyFill="1"/>
    <xf numFmtId="0" fontId="2" fillId="0" borderId="0" xfId="0" applyFont="1" applyFill="1"/>
    <xf numFmtId="0" fontId="1" fillId="0" borderId="0" xfId="0" applyFont="1" applyFill="1" applyBorder="1" applyAlignment="1">
      <alignment vertical="top" wrapText="1"/>
    </xf>
    <xf numFmtId="0" fontId="8" fillId="0" borderId="0" xfId="0" applyFont="1" applyFill="1" applyAlignment="1"/>
    <xf numFmtId="0" fontId="4" fillId="0" borderId="0" xfId="0" applyFont="1" applyFill="1" applyAlignment="1"/>
    <xf numFmtId="0" fontId="0" fillId="0" borderId="0" xfId="0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4" fillId="0" borderId="4" xfId="0" applyFont="1" applyBorder="1" applyAlignment="1">
      <alignment horizontal="justify" vertical="top" wrapText="1"/>
    </xf>
    <xf numFmtId="49" fontId="15" fillId="2" borderId="1" xfId="0" applyNumberFormat="1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 vertical="top" wrapText="1"/>
    </xf>
    <xf numFmtId="2" fontId="15" fillId="2" borderId="1" xfId="0" applyNumberFormat="1" applyFont="1" applyFill="1" applyBorder="1" applyAlignment="1">
      <alignment horizontal="left" vertical="top" wrapText="1"/>
    </xf>
    <xf numFmtId="2" fontId="16" fillId="2" borderId="1" xfId="0" applyNumberFormat="1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horizontal="left" vertical="top"/>
    </xf>
    <xf numFmtId="0" fontId="15" fillId="2" borderId="2" xfId="0" applyFont="1" applyFill="1" applyBorder="1" applyAlignment="1">
      <alignment horizontal="left" vertical="top" wrapText="1"/>
    </xf>
    <xf numFmtId="49" fontId="15" fillId="2" borderId="2" xfId="0" applyNumberFormat="1" applyFont="1" applyFill="1" applyBorder="1" applyAlignment="1">
      <alignment horizontal="center" vertical="top"/>
    </xf>
    <xf numFmtId="2" fontId="17" fillId="2" borderId="1" xfId="0" applyNumberFormat="1" applyFont="1" applyFill="1" applyBorder="1" applyAlignment="1">
      <alignment horizontal="left" vertical="top" wrapText="1"/>
    </xf>
    <xf numFmtId="49" fontId="15" fillId="0" borderId="4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vertical="top"/>
    </xf>
    <xf numFmtId="1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2" fontId="17" fillId="0" borderId="1" xfId="0" applyNumberFormat="1" applyFont="1" applyFill="1" applyBorder="1" applyAlignment="1">
      <alignment vertical="top" wrapText="1"/>
    </xf>
    <xf numFmtId="49" fontId="0" fillId="0" borderId="0" xfId="0" applyNumberFormat="1"/>
    <xf numFmtId="0" fontId="2" fillId="0" borderId="0" xfId="0" applyFont="1" applyAlignment="1"/>
    <xf numFmtId="0" fontId="7" fillId="0" borderId="0" xfId="0" applyFont="1"/>
    <xf numFmtId="0" fontId="2" fillId="0" borderId="0" xfId="0" applyFont="1" applyAlignment="1">
      <alignment vertical="top" wrapText="1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Fill="1"/>
    <xf numFmtId="0" fontId="23" fillId="0" borderId="0" xfId="0" applyFont="1" applyAlignment="1">
      <alignment vertical="top"/>
    </xf>
    <xf numFmtId="0" fontId="24" fillId="0" borderId="0" xfId="0" applyFont="1" applyFill="1" applyAlignment="1">
      <alignment vertical="top" wrapText="1"/>
    </xf>
    <xf numFmtId="0" fontId="23" fillId="0" borderId="0" xfId="0" applyFont="1" applyFill="1"/>
    <xf numFmtId="0" fontId="24" fillId="0" borderId="0" xfId="0" applyFont="1" applyFill="1" applyAlignment="1"/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6" fillId="0" borderId="6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top" wrapText="1"/>
    </xf>
    <xf numFmtId="165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left" vertical="top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65" fontId="19" fillId="0" borderId="1" xfId="0" applyNumberFormat="1" applyFont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top" wrapText="1"/>
    </xf>
    <xf numFmtId="165" fontId="6" fillId="2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3" fillId="0" borderId="0" xfId="0" applyFont="1" applyFill="1" applyAlignment="1">
      <alignment horizontal="right"/>
    </xf>
    <xf numFmtId="0" fontId="26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23" fillId="0" borderId="0" xfId="0" applyNumberFormat="1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90;&#1080;%20&#1050;&#1091;&#1073;&#1072;&#1085;&#1080;\&#1043;&#1055;%20&#1044;&#1077;&#1090;&#1080;%20&#1050;&#1091;&#1073;&#1072;&#1085;&#1080;%202016-2021%20&#1075;&#1086;&#1076;&#1099;\2017\&#1054;&#1090;&#1095;&#1077;&#1090;&#1099;\&#1047;&#1072;%202017%20&#1075;&#1086;&#1076;\&#1054;&#1094;&#1077;&#1085;&#1082;&#1072;%20&#1101;&#1092;&#1092;&#1077;&#1082;&#1090;&#1080;&#1074;&#1085;&#1086;&#1089;&#1090;&#1080;%20&#1069;&#1050;&#1054;&#1053;&#1054;&#10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ансирование"/>
      <sheetName val="Показатели, критерии"/>
      <sheetName val="План реализации"/>
      <sheetName val="Оценка эффективности"/>
    </sheetNames>
    <sheetDataSet>
      <sheetData sheetId="0">
        <row r="18">
          <cell r="AC18">
            <v>15</v>
          </cell>
        </row>
        <row r="23">
          <cell r="AC23">
            <v>200</v>
          </cell>
        </row>
        <row r="25">
          <cell r="AC25">
            <v>100</v>
          </cell>
          <cell r="AD25">
            <v>100</v>
          </cell>
        </row>
      </sheetData>
      <sheetData sheetId="1">
        <row r="17">
          <cell r="F17">
            <v>28.2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86"/>
  <sheetViews>
    <sheetView tabSelected="1" view="pageBreakPreview" topLeftCell="A67" zoomScale="60" zoomScaleNormal="60" workbookViewId="0">
      <selection activeCell="A8" sqref="A8:Y8"/>
    </sheetView>
  </sheetViews>
  <sheetFormatPr defaultColWidth="9.140625" defaultRowHeight="15" x14ac:dyDescent="0.25"/>
  <cols>
    <col min="1" max="1" width="7.85546875" style="9" customWidth="1"/>
    <col min="2" max="2" width="41" style="9" customWidth="1"/>
    <col min="3" max="3" width="14.85546875" style="9" customWidth="1"/>
    <col min="4" max="4" width="9.5703125" style="9" customWidth="1"/>
    <col min="5" max="5" width="9.42578125" style="9" customWidth="1"/>
    <col min="6" max="6" width="12.5703125" style="9" customWidth="1"/>
    <col min="7" max="7" width="11.7109375" style="9" customWidth="1"/>
    <col min="8" max="8" width="14.42578125" style="9" customWidth="1"/>
    <col min="9" max="9" width="13.28515625" style="9" customWidth="1"/>
    <col min="10" max="10" width="10.7109375" style="9" customWidth="1"/>
    <col min="11" max="11" width="5.28515625" style="9" customWidth="1"/>
    <col min="12" max="12" width="11.140625" style="9" customWidth="1"/>
    <col min="13" max="13" width="11.5703125" style="9" customWidth="1"/>
    <col min="14" max="14" width="10.42578125" style="9" customWidth="1"/>
    <col min="15" max="15" width="5.28515625" style="9" customWidth="1"/>
    <col min="16" max="16" width="11.5703125" style="9" customWidth="1"/>
    <col min="17" max="17" width="14.140625" style="9" customWidth="1"/>
    <col min="18" max="18" width="13.5703125" style="9" customWidth="1"/>
    <col min="19" max="19" width="11.5703125" style="9" customWidth="1"/>
    <col min="20" max="20" width="12" style="9" customWidth="1"/>
    <col min="21" max="21" width="14" style="9" customWidth="1"/>
    <col min="22" max="22" width="13.85546875" style="9" customWidth="1"/>
    <col min="23" max="23" width="14.5703125" style="9" customWidth="1"/>
    <col min="24" max="24" width="13.5703125" style="9" customWidth="1"/>
    <col min="25" max="25" width="13.42578125" style="9" customWidth="1"/>
    <col min="26" max="26" width="7.7109375" style="9" customWidth="1"/>
    <col min="27" max="27" width="10.7109375" style="9" customWidth="1"/>
    <col min="28" max="28" width="9.28515625" style="9" customWidth="1"/>
    <col min="29" max="29" width="9.140625" style="9"/>
    <col min="30" max="30" width="10.7109375" style="9" customWidth="1"/>
    <col min="31" max="32" width="9.140625" style="9"/>
    <col min="33" max="33" width="9.7109375" style="9" customWidth="1"/>
    <col min="34" max="34" width="12.42578125" style="9" customWidth="1"/>
    <col min="35" max="35" width="12" style="9" customWidth="1"/>
    <col min="36" max="16384" width="9.140625" style="9"/>
  </cols>
  <sheetData>
    <row r="1" spans="1:35" ht="15.75" x14ac:dyDescent="0.2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3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ht="15.75" x14ac:dyDescent="0.2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3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15.75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</row>
    <row r="4" spans="1:35" ht="15.75" x14ac:dyDescent="0.25">
      <c r="A4" s="85" t="s">
        <v>183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"/>
      <c r="AA4" s="8"/>
      <c r="AB4" s="8"/>
      <c r="AC4" s="8"/>
      <c r="AD4" s="8"/>
      <c r="AE4" s="8"/>
      <c r="AF4" s="8"/>
      <c r="AG4" s="8"/>
      <c r="AH4" s="8"/>
      <c r="AI4" s="8"/>
    </row>
    <row r="5" spans="1:35" ht="15.75" x14ac:dyDescent="0.25">
      <c r="A5" s="85" t="s">
        <v>184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"/>
      <c r="AA5" s="8"/>
      <c r="AB5" s="8"/>
      <c r="AC5" s="8"/>
      <c r="AD5" s="8"/>
      <c r="AE5" s="8"/>
      <c r="AF5" s="8"/>
      <c r="AG5" s="8"/>
      <c r="AH5" s="8"/>
      <c r="AI5" s="8"/>
    </row>
    <row r="6" spans="1:35" ht="15.75" x14ac:dyDescent="0.25">
      <c r="A6" s="85" t="s">
        <v>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25">
      <c r="A7" s="86" t="s">
        <v>0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25">
      <c r="A8" s="86" t="s">
        <v>178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10"/>
      <c r="AA9" s="10"/>
      <c r="AB9" s="10"/>
      <c r="AC9" s="10"/>
      <c r="AD9" s="10"/>
      <c r="AE9" s="10"/>
      <c r="AF9" s="10"/>
      <c r="AG9" s="10"/>
      <c r="AH9" s="10"/>
      <c r="AI9" s="10"/>
    </row>
    <row r="10" spans="1:35" ht="31.5" customHeight="1" x14ac:dyDescent="0.25">
      <c r="A10" s="78" t="s">
        <v>2</v>
      </c>
      <c r="B10" s="79" t="s">
        <v>3</v>
      </c>
      <c r="C10" s="87" t="s">
        <v>4</v>
      </c>
      <c r="D10" s="88"/>
      <c r="E10" s="89"/>
      <c r="F10" s="90" t="s">
        <v>5</v>
      </c>
      <c r="G10" s="78" t="s">
        <v>6</v>
      </c>
      <c r="H10" s="78" t="s">
        <v>7</v>
      </c>
      <c r="I10" s="78"/>
      <c r="J10" s="78"/>
      <c r="K10" s="78"/>
      <c r="L10" s="78" t="s">
        <v>8</v>
      </c>
      <c r="M10" s="78"/>
      <c r="N10" s="78"/>
      <c r="O10" s="78"/>
      <c r="P10" s="78" t="s">
        <v>9</v>
      </c>
      <c r="Q10" s="78" t="s">
        <v>10</v>
      </c>
      <c r="R10" s="79" t="s">
        <v>11</v>
      </c>
      <c r="S10" s="80" t="s">
        <v>12</v>
      </c>
      <c r="T10" s="81"/>
      <c r="U10" s="79" t="s">
        <v>13</v>
      </c>
      <c r="V10" s="79" t="s">
        <v>14</v>
      </c>
      <c r="W10" s="78" t="s">
        <v>15</v>
      </c>
      <c r="X10" s="78" t="s">
        <v>16</v>
      </c>
      <c r="Y10" s="79" t="s">
        <v>17</v>
      </c>
      <c r="Z10" s="11"/>
      <c r="AA10" s="11"/>
      <c r="AB10" s="11"/>
      <c r="AC10" s="11"/>
      <c r="AD10" s="11"/>
      <c r="AE10" s="11"/>
      <c r="AF10" s="11"/>
      <c r="AG10" s="11"/>
      <c r="AH10" s="11"/>
      <c r="AI10" s="11"/>
    </row>
    <row r="11" spans="1:35" ht="117" x14ac:dyDescent="0.25">
      <c r="A11" s="78"/>
      <c r="B11" s="79"/>
      <c r="C11" s="12" t="s">
        <v>18</v>
      </c>
      <c r="D11" s="12" t="s">
        <v>19</v>
      </c>
      <c r="E11" s="12" t="s">
        <v>20</v>
      </c>
      <c r="F11" s="91"/>
      <c r="G11" s="78"/>
      <c r="H11" s="13" t="s">
        <v>21</v>
      </c>
      <c r="I11" s="13" t="s">
        <v>22</v>
      </c>
      <c r="J11" s="13" t="s">
        <v>23</v>
      </c>
      <c r="K11" s="13" t="s">
        <v>24</v>
      </c>
      <c r="L11" s="13" t="s">
        <v>21</v>
      </c>
      <c r="M11" s="13" t="s">
        <v>22</v>
      </c>
      <c r="N11" s="13" t="s">
        <v>23</v>
      </c>
      <c r="O11" s="13" t="s">
        <v>24</v>
      </c>
      <c r="P11" s="78"/>
      <c r="Q11" s="78"/>
      <c r="R11" s="79"/>
      <c r="S11" s="12" t="s">
        <v>25</v>
      </c>
      <c r="T11" s="12" t="s">
        <v>26</v>
      </c>
      <c r="U11" s="79"/>
      <c r="V11" s="79"/>
      <c r="W11" s="78"/>
      <c r="X11" s="78"/>
      <c r="Y11" s="79"/>
      <c r="Z11" s="11"/>
      <c r="AA11" s="11"/>
      <c r="AB11" s="11"/>
      <c r="AC11" s="11"/>
      <c r="AD11" s="11"/>
      <c r="AE11" s="11"/>
      <c r="AF11" s="11"/>
      <c r="AG11" s="11"/>
      <c r="AH11" s="11"/>
      <c r="AI11" s="11"/>
    </row>
    <row r="12" spans="1:35" x14ac:dyDescent="0.25">
      <c r="A12" s="14">
        <v>1</v>
      </c>
      <c r="B12" s="15">
        <v>2</v>
      </c>
      <c r="C12" s="16">
        <v>3</v>
      </c>
      <c r="D12" s="15">
        <v>4</v>
      </c>
      <c r="E12" s="16">
        <v>5</v>
      </c>
      <c r="F12" s="15">
        <v>6</v>
      </c>
      <c r="G12" s="16">
        <v>7</v>
      </c>
      <c r="H12" s="15">
        <v>8</v>
      </c>
      <c r="I12" s="16">
        <v>9</v>
      </c>
      <c r="J12" s="15">
        <v>10</v>
      </c>
      <c r="K12" s="16">
        <v>11</v>
      </c>
      <c r="L12" s="15">
        <v>12</v>
      </c>
      <c r="M12" s="16">
        <v>13</v>
      </c>
      <c r="N12" s="15">
        <v>14</v>
      </c>
      <c r="O12" s="16">
        <v>15</v>
      </c>
      <c r="P12" s="15">
        <v>16</v>
      </c>
      <c r="Q12" s="16">
        <v>17</v>
      </c>
      <c r="R12" s="15">
        <v>18</v>
      </c>
      <c r="S12" s="16">
        <v>19</v>
      </c>
      <c r="T12" s="15">
        <v>20</v>
      </c>
      <c r="U12" s="16">
        <v>21</v>
      </c>
      <c r="V12" s="15">
        <v>22</v>
      </c>
      <c r="W12" s="16">
        <v>23</v>
      </c>
      <c r="X12" s="15">
        <v>24</v>
      </c>
      <c r="Y12" s="16">
        <v>25</v>
      </c>
      <c r="Z12" s="11"/>
      <c r="AA12" s="11"/>
      <c r="AB12" s="11"/>
      <c r="AC12" s="11"/>
      <c r="AD12" s="11"/>
      <c r="AE12" s="11"/>
      <c r="AF12" s="11"/>
      <c r="AG12" s="11"/>
      <c r="AH12" s="11"/>
      <c r="AI12" s="11"/>
    </row>
    <row r="13" spans="1:35" ht="32.25" customHeight="1" x14ac:dyDescent="0.25">
      <c r="A13" s="17"/>
      <c r="B13" s="18" t="s">
        <v>27</v>
      </c>
      <c r="C13" s="19" t="s">
        <v>28</v>
      </c>
      <c r="D13" s="19" t="s">
        <v>28</v>
      </c>
      <c r="E13" s="19" t="s">
        <v>28</v>
      </c>
      <c r="F13" s="19" t="s">
        <v>28</v>
      </c>
      <c r="G13" s="66">
        <f>SUM(F16:F63)/COUNT(F16:F63)</f>
        <v>0.98288106218455329</v>
      </c>
      <c r="H13" s="71">
        <v>239806.8</v>
      </c>
      <c r="I13" s="68">
        <v>2708241.4</v>
      </c>
      <c r="J13" s="71">
        <v>18020.099999999999</v>
      </c>
      <c r="K13" s="68" t="s">
        <v>28</v>
      </c>
      <c r="L13" s="68">
        <v>237994.5</v>
      </c>
      <c r="M13" s="69">
        <v>2648316.9</v>
      </c>
      <c r="N13" s="70">
        <v>18019.900000000001</v>
      </c>
      <c r="O13" s="72" t="s">
        <v>28</v>
      </c>
      <c r="P13" s="73">
        <f>(L13+M13+N13)/(H13+I13+J13)</f>
        <v>0.9791855770819573</v>
      </c>
      <c r="Q13" s="73">
        <f>G13*0.7+P13*0.3</f>
        <v>0.98177241665377446</v>
      </c>
      <c r="R13" s="67" t="s">
        <v>28</v>
      </c>
      <c r="S13" s="67" t="s">
        <v>28</v>
      </c>
      <c r="T13" s="67" t="s">
        <v>28</v>
      </c>
      <c r="U13" s="67" t="s">
        <v>28</v>
      </c>
      <c r="V13" s="67" t="s">
        <v>28</v>
      </c>
      <c r="W13" s="67" t="s">
        <v>28</v>
      </c>
      <c r="X13" s="73">
        <f>SUM(U65:U72)/8</f>
        <v>0.97540155482292568</v>
      </c>
      <c r="Y13" s="73">
        <f>X13*Q13</f>
        <v>0.95762234168635285</v>
      </c>
      <c r="Z13" s="11"/>
      <c r="AA13" s="11"/>
      <c r="AB13" s="11"/>
      <c r="AC13" s="11"/>
      <c r="AD13" s="11"/>
      <c r="AE13" s="11"/>
      <c r="AF13" s="11"/>
      <c r="AG13" s="11"/>
      <c r="AH13" s="11"/>
      <c r="AI13" s="11"/>
    </row>
    <row r="14" spans="1:35" ht="16.5" customHeight="1" x14ac:dyDescent="0.25">
      <c r="A14" s="17"/>
      <c r="B14" s="21" t="s">
        <v>29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 t="s">
        <v>28</v>
      </c>
      <c r="Q14" s="19" t="s">
        <v>28</v>
      </c>
      <c r="R14" s="19" t="s">
        <v>28</v>
      </c>
      <c r="S14" s="19" t="s">
        <v>28</v>
      </c>
      <c r="T14" s="19" t="s">
        <v>28</v>
      </c>
      <c r="U14" s="19" t="s">
        <v>28</v>
      </c>
      <c r="V14" s="19" t="s">
        <v>28</v>
      </c>
      <c r="W14" s="19" t="s">
        <v>28</v>
      </c>
      <c r="X14" s="19" t="s">
        <v>28</v>
      </c>
      <c r="Y14" s="19" t="s">
        <v>28</v>
      </c>
      <c r="Z14" s="11"/>
      <c r="AA14" s="11"/>
      <c r="AB14" s="11"/>
      <c r="AC14" s="11"/>
      <c r="AD14" s="11"/>
      <c r="AE14" s="11"/>
      <c r="AF14" s="11"/>
      <c r="AG14" s="11"/>
      <c r="AH14" s="11"/>
      <c r="AI14" s="11"/>
    </row>
    <row r="15" spans="1:35" ht="15.75" x14ac:dyDescent="0.25">
      <c r="A15" s="17"/>
      <c r="B15" s="21" t="s">
        <v>30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 t="s">
        <v>28</v>
      </c>
      <c r="T15" s="19" t="s">
        <v>28</v>
      </c>
      <c r="U15" s="19"/>
      <c r="V15" s="19"/>
      <c r="W15" s="19"/>
      <c r="X15" s="19"/>
      <c r="Y15" s="19"/>
      <c r="Z15" s="11"/>
      <c r="AA15" s="11"/>
      <c r="AB15" s="11"/>
      <c r="AC15" s="11"/>
      <c r="AD15" s="11"/>
      <c r="AE15" s="11"/>
      <c r="AF15" s="11"/>
      <c r="AG15" s="11"/>
      <c r="AH15" s="11"/>
      <c r="AI15" s="11"/>
    </row>
    <row r="16" spans="1:35" ht="63" customHeight="1" x14ac:dyDescent="0.25">
      <c r="A16" s="22" t="s">
        <v>31</v>
      </c>
      <c r="B16" s="23" t="s">
        <v>32</v>
      </c>
      <c r="C16" s="24" t="s">
        <v>137</v>
      </c>
      <c r="D16" s="19">
        <v>15</v>
      </c>
      <c r="E16" s="19">
        <v>15</v>
      </c>
      <c r="F16" s="63">
        <f>E16/D16</f>
        <v>1</v>
      </c>
      <c r="G16" s="19"/>
      <c r="H16" s="19" t="s">
        <v>28</v>
      </c>
      <c r="I16" s="19" t="s">
        <v>28</v>
      </c>
      <c r="J16" s="19" t="s">
        <v>28</v>
      </c>
      <c r="K16" s="19" t="s">
        <v>28</v>
      </c>
      <c r="L16" s="19" t="s">
        <v>28</v>
      </c>
      <c r="M16" s="19" t="s">
        <v>28</v>
      </c>
      <c r="N16" s="19" t="s">
        <v>28</v>
      </c>
      <c r="O16" s="19" t="s">
        <v>28</v>
      </c>
      <c r="P16" s="19" t="s">
        <v>28</v>
      </c>
      <c r="Q16" s="19" t="s">
        <v>28</v>
      </c>
      <c r="R16" s="19" t="s">
        <v>28</v>
      </c>
      <c r="S16" s="19" t="s">
        <v>28</v>
      </c>
      <c r="T16" s="19" t="s">
        <v>28</v>
      </c>
      <c r="U16" s="19" t="s">
        <v>28</v>
      </c>
      <c r="V16" s="19" t="s">
        <v>28</v>
      </c>
      <c r="W16" s="19" t="s">
        <v>28</v>
      </c>
      <c r="X16" s="19" t="s">
        <v>28</v>
      </c>
      <c r="Y16" s="19" t="s">
        <v>28</v>
      </c>
      <c r="Z16" s="11"/>
      <c r="AA16" s="11"/>
      <c r="AB16" s="11"/>
      <c r="AC16" s="11"/>
      <c r="AD16" s="11"/>
      <c r="AE16" s="11"/>
      <c r="AF16" s="11"/>
      <c r="AG16" s="11"/>
      <c r="AH16" s="11"/>
      <c r="AI16" s="11"/>
    </row>
    <row r="17" spans="1:35" ht="78" customHeight="1" x14ac:dyDescent="0.25">
      <c r="A17" s="22" t="s">
        <v>33</v>
      </c>
      <c r="B17" s="23" t="s">
        <v>34</v>
      </c>
      <c r="C17" s="24" t="s">
        <v>35</v>
      </c>
      <c r="D17" s="19">
        <v>15</v>
      </c>
      <c r="E17" s="19">
        <v>15</v>
      </c>
      <c r="F17" s="63">
        <f>E17/D17</f>
        <v>1</v>
      </c>
      <c r="G17" s="19"/>
      <c r="H17" s="19" t="s">
        <v>28</v>
      </c>
      <c r="I17" s="19" t="s">
        <v>28</v>
      </c>
      <c r="J17" s="19" t="s">
        <v>28</v>
      </c>
      <c r="K17" s="19" t="s">
        <v>28</v>
      </c>
      <c r="L17" s="19" t="s">
        <v>28</v>
      </c>
      <c r="M17" s="19" t="s">
        <v>28</v>
      </c>
      <c r="N17" s="19" t="s">
        <v>28</v>
      </c>
      <c r="O17" s="19" t="s">
        <v>28</v>
      </c>
      <c r="P17" s="19" t="s">
        <v>28</v>
      </c>
      <c r="Q17" s="19" t="s">
        <v>28</v>
      </c>
      <c r="R17" s="19" t="s">
        <v>28</v>
      </c>
      <c r="S17" s="19" t="s">
        <v>28</v>
      </c>
      <c r="T17" s="19" t="s">
        <v>28</v>
      </c>
      <c r="U17" s="19" t="s">
        <v>28</v>
      </c>
      <c r="V17" s="19" t="s">
        <v>28</v>
      </c>
      <c r="W17" s="19" t="s">
        <v>28</v>
      </c>
      <c r="X17" s="19" t="s">
        <v>28</v>
      </c>
      <c r="Y17" s="19" t="s">
        <v>28</v>
      </c>
      <c r="Z17" s="11"/>
      <c r="AA17" s="11"/>
      <c r="AB17" s="11"/>
      <c r="AC17" s="11"/>
      <c r="AD17" s="11"/>
      <c r="AE17" s="11"/>
      <c r="AF17" s="11"/>
      <c r="AG17" s="11"/>
      <c r="AH17" s="11"/>
      <c r="AI17" s="11"/>
    </row>
    <row r="18" spans="1:35" ht="30" x14ac:dyDescent="0.25">
      <c r="A18" s="22" t="s">
        <v>36</v>
      </c>
      <c r="B18" s="23" t="s">
        <v>37</v>
      </c>
      <c r="C18" s="25" t="s">
        <v>135</v>
      </c>
      <c r="D18" s="19">
        <v>2200</v>
      </c>
      <c r="E18" s="19">
        <v>2500</v>
      </c>
      <c r="F18" s="63">
        <v>1</v>
      </c>
      <c r="G18" s="19"/>
      <c r="H18" s="19" t="s">
        <v>28</v>
      </c>
      <c r="I18" s="19" t="s">
        <v>28</v>
      </c>
      <c r="J18" s="19" t="s">
        <v>28</v>
      </c>
      <c r="K18" s="19" t="s">
        <v>28</v>
      </c>
      <c r="L18" s="19" t="s">
        <v>28</v>
      </c>
      <c r="M18" s="19" t="s">
        <v>28</v>
      </c>
      <c r="N18" s="19" t="s">
        <v>28</v>
      </c>
      <c r="O18" s="19" t="s">
        <v>28</v>
      </c>
      <c r="P18" s="19" t="s">
        <v>28</v>
      </c>
      <c r="Q18" s="19" t="s">
        <v>28</v>
      </c>
      <c r="R18" s="19" t="s">
        <v>28</v>
      </c>
      <c r="S18" s="19" t="s">
        <v>28</v>
      </c>
      <c r="T18" s="19" t="s">
        <v>28</v>
      </c>
      <c r="U18" s="19" t="s">
        <v>28</v>
      </c>
      <c r="V18" s="19" t="s">
        <v>28</v>
      </c>
      <c r="W18" s="19" t="s">
        <v>28</v>
      </c>
      <c r="X18" s="19" t="s">
        <v>28</v>
      </c>
      <c r="Y18" s="19" t="s">
        <v>28</v>
      </c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5" ht="110.25" customHeight="1" x14ac:dyDescent="0.25">
      <c r="A19" s="22" t="s">
        <v>38</v>
      </c>
      <c r="B19" s="23" t="s">
        <v>39</v>
      </c>
      <c r="C19" s="25" t="s">
        <v>135</v>
      </c>
      <c r="D19" s="19">
        <f>[1]Финансирование!AC23</f>
        <v>200</v>
      </c>
      <c r="E19" s="19">
        <v>223</v>
      </c>
      <c r="F19" s="63">
        <v>1</v>
      </c>
      <c r="G19" s="19"/>
      <c r="H19" s="19" t="s">
        <v>28</v>
      </c>
      <c r="I19" s="19" t="s">
        <v>28</v>
      </c>
      <c r="J19" s="19" t="s">
        <v>28</v>
      </c>
      <c r="K19" s="19" t="s">
        <v>28</v>
      </c>
      <c r="L19" s="19" t="s">
        <v>28</v>
      </c>
      <c r="M19" s="19" t="s">
        <v>28</v>
      </c>
      <c r="N19" s="19" t="s">
        <v>28</v>
      </c>
      <c r="O19" s="19" t="s">
        <v>28</v>
      </c>
      <c r="P19" s="19" t="s">
        <v>28</v>
      </c>
      <c r="Q19" s="19" t="s">
        <v>28</v>
      </c>
      <c r="R19" s="19" t="s">
        <v>28</v>
      </c>
      <c r="S19" s="19" t="s">
        <v>28</v>
      </c>
      <c r="T19" s="19" t="s">
        <v>28</v>
      </c>
      <c r="U19" s="19" t="s">
        <v>28</v>
      </c>
      <c r="V19" s="19" t="s">
        <v>28</v>
      </c>
      <c r="W19" s="19" t="s">
        <v>28</v>
      </c>
      <c r="X19" s="19" t="s">
        <v>28</v>
      </c>
      <c r="Y19" s="19" t="s">
        <v>28</v>
      </c>
      <c r="Z19" s="11"/>
      <c r="AA19" s="11"/>
      <c r="AB19" s="11"/>
      <c r="AC19" s="11"/>
      <c r="AD19" s="11"/>
      <c r="AE19" s="11"/>
      <c r="AF19" s="11"/>
      <c r="AG19" s="11"/>
      <c r="AH19" s="11"/>
      <c r="AI19" s="11"/>
    </row>
    <row r="20" spans="1:35" ht="60.75" customHeight="1" x14ac:dyDescent="0.25">
      <c r="A20" s="22" t="s">
        <v>40</v>
      </c>
      <c r="B20" s="23" t="s">
        <v>41</v>
      </c>
      <c r="C20" s="25" t="s">
        <v>42</v>
      </c>
      <c r="D20" s="19">
        <v>25188</v>
      </c>
      <c r="E20" s="19">
        <v>37628</v>
      </c>
      <c r="F20" s="63">
        <v>1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1"/>
      <c r="AA20" s="11"/>
      <c r="AB20" s="11"/>
      <c r="AC20" s="11"/>
      <c r="AD20" s="11"/>
      <c r="AE20" s="11"/>
      <c r="AF20" s="11"/>
      <c r="AG20" s="11"/>
      <c r="AH20" s="11"/>
      <c r="AI20" s="11"/>
    </row>
    <row r="21" spans="1:35" ht="120.75" customHeight="1" x14ac:dyDescent="0.25">
      <c r="A21" s="22"/>
      <c r="B21" s="23" t="s">
        <v>43</v>
      </c>
      <c r="C21" s="25" t="s">
        <v>169</v>
      </c>
      <c r="D21" s="19">
        <f>[1]Финансирование!AC25</f>
        <v>100</v>
      </c>
      <c r="E21" s="19">
        <f>[1]Финансирование!AD25</f>
        <v>100</v>
      </c>
      <c r="F21" s="63">
        <f t="shared" ref="F21" si="0">E21/D21</f>
        <v>1</v>
      </c>
      <c r="G21" s="19"/>
      <c r="H21" s="19" t="s">
        <v>28</v>
      </c>
      <c r="I21" s="19" t="s">
        <v>28</v>
      </c>
      <c r="J21" s="19" t="s">
        <v>28</v>
      </c>
      <c r="K21" s="19" t="s">
        <v>28</v>
      </c>
      <c r="L21" s="19" t="s">
        <v>28</v>
      </c>
      <c r="M21" s="19" t="s">
        <v>28</v>
      </c>
      <c r="N21" s="19" t="s">
        <v>28</v>
      </c>
      <c r="O21" s="19" t="s">
        <v>28</v>
      </c>
      <c r="P21" s="19" t="s">
        <v>28</v>
      </c>
      <c r="Q21" s="19" t="s">
        <v>28</v>
      </c>
      <c r="R21" s="19" t="s">
        <v>28</v>
      </c>
      <c r="S21" s="19" t="s">
        <v>28</v>
      </c>
      <c r="T21" s="19" t="s">
        <v>28</v>
      </c>
      <c r="U21" s="19" t="s">
        <v>28</v>
      </c>
      <c r="V21" s="19" t="s">
        <v>28</v>
      </c>
      <c r="W21" s="19" t="s">
        <v>28</v>
      </c>
      <c r="X21" s="19" t="s">
        <v>28</v>
      </c>
      <c r="Y21" s="19" t="s">
        <v>28</v>
      </c>
      <c r="Z21" s="11"/>
      <c r="AA21" s="11"/>
      <c r="AB21" s="11"/>
      <c r="AC21" s="11"/>
      <c r="AD21" s="11"/>
      <c r="AE21" s="11"/>
      <c r="AF21" s="11"/>
      <c r="AG21" s="11"/>
      <c r="AH21" s="11"/>
      <c r="AI21" s="11"/>
    </row>
    <row r="22" spans="1:35" ht="81" customHeight="1" x14ac:dyDescent="0.25">
      <c r="A22" s="22" t="s">
        <v>44</v>
      </c>
      <c r="B22" s="23" t="s">
        <v>45</v>
      </c>
      <c r="C22" s="65" t="s">
        <v>138</v>
      </c>
      <c r="D22" s="19">
        <v>209</v>
      </c>
      <c r="E22" s="19">
        <v>301</v>
      </c>
      <c r="F22" s="63">
        <v>1</v>
      </c>
      <c r="G22" s="19"/>
      <c r="H22" s="19" t="s">
        <v>28</v>
      </c>
      <c r="I22" s="19" t="s">
        <v>28</v>
      </c>
      <c r="J22" s="19" t="s">
        <v>28</v>
      </c>
      <c r="K22" s="19" t="s">
        <v>28</v>
      </c>
      <c r="L22" s="19" t="s">
        <v>28</v>
      </c>
      <c r="M22" s="19" t="s">
        <v>28</v>
      </c>
      <c r="N22" s="19" t="s">
        <v>28</v>
      </c>
      <c r="O22" s="19" t="s">
        <v>28</v>
      </c>
      <c r="P22" s="19" t="s">
        <v>28</v>
      </c>
      <c r="Q22" s="19" t="s">
        <v>28</v>
      </c>
      <c r="R22" s="19" t="s">
        <v>28</v>
      </c>
      <c r="S22" s="19" t="s">
        <v>28</v>
      </c>
      <c r="T22" s="19" t="s">
        <v>28</v>
      </c>
      <c r="U22" s="19" t="s">
        <v>28</v>
      </c>
      <c r="V22" s="19" t="s">
        <v>28</v>
      </c>
      <c r="W22" s="19" t="s">
        <v>28</v>
      </c>
      <c r="X22" s="19" t="s">
        <v>28</v>
      </c>
      <c r="Y22" s="19" t="s">
        <v>28</v>
      </c>
      <c r="Z22" s="11"/>
      <c r="AA22" s="11"/>
      <c r="AB22" s="11"/>
      <c r="AC22" s="11"/>
      <c r="AD22" s="11"/>
      <c r="AE22" s="11"/>
      <c r="AF22" s="11"/>
      <c r="AG22" s="11"/>
      <c r="AH22" s="11"/>
      <c r="AI22" s="11"/>
    </row>
    <row r="23" spans="1:35" ht="93" customHeight="1" x14ac:dyDescent="0.25">
      <c r="A23" s="22" t="s">
        <v>46</v>
      </c>
      <c r="B23" s="23" t="s">
        <v>47</v>
      </c>
      <c r="C23" s="24" t="s">
        <v>138</v>
      </c>
      <c r="D23" s="19">
        <v>219</v>
      </c>
      <c r="E23" s="19">
        <v>304</v>
      </c>
      <c r="F23" s="63">
        <v>1</v>
      </c>
      <c r="G23" s="19"/>
      <c r="H23" s="19" t="s">
        <v>28</v>
      </c>
      <c r="I23" s="19" t="s">
        <v>28</v>
      </c>
      <c r="J23" s="19" t="s">
        <v>28</v>
      </c>
      <c r="K23" s="19" t="s">
        <v>28</v>
      </c>
      <c r="L23" s="19" t="s">
        <v>28</v>
      </c>
      <c r="M23" s="19" t="s">
        <v>28</v>
      </c>
      <c r="N23" s="19" t="s">
        <v>28</v>
      </c>
      <c r="O23" s="19" t="s">
        <v>28</v>
      </c>
      <c r="P23" s="19" t="s">
        <v>28</v>
      </c>
      <c r="Q23" s="19" t="s">
        <v>28</v>
      </c>
      <c r="R23" s="19" t="s">
        <v>28</v>
      </c>
      <c r="S23" s="19" t="s">
        <v>28</v>
      </c>
      <c r="T23" s="19" t="s">
        <v>28</v>
      </c>
      <c r="U23" s="19" t="s">
        <v>28</v>
      </c>
      <c r="V23" s="19" t="s">
        <v>28</v>
      </c>
      <c r="W23" s="19" t="s">
        <v>28</v>
      </c>
      <c r="X23" s="19" t="s">
        <v>28</v>
      </c>
      <c r="Y23" s="19" t="s">
        <v>28</v>
      </c>
      <c r="Z23" s="11"/>
      <c r="AA23" s="11"/>
      <c r="AB23" s="11"/>
      <c r="AC23" s="11"/>
      <c r="AD23" s="11"/>
      <c r="AE23" s="11"/>
      <c r="AF23" s="11"/>
      <c r="AG23" s="11"/>
      <c r="AH23" s="11"/>
      <c r="AI23" s="11"/>
    </row>
    <row r="24" spans="1:35" ht="75" x14ac:dyDescent="0.25">
      <c r="A24" s="22" t="s">
        <v>124</v>
      </c>
      <c r="B24" s="23" t="s">
        <v>125</v>
      </c>
      <c r="C24" s="24" t="s">
        <v>139</v>
      </c>
      <c r="D24" s="19">
        <v>17</v>
      </c>
      <c r="E24" s="19">
        <v>17</v>
      </c>
      <c r="F24" s="63">
        <f t="shared" ref="F24:F27" si="1">E24/D24</f>
        <v>1</v>
      </c>
      <c r="G24" s="19"/>
      <c r="H24" s="19" t="s">
        <v>28</v>
      </c>
      <c r="I24" s="19" t="s">
        <v>28</v>
      </c>
      <c r="J24" s="19" t="s">
        <v>28</v>
      </c>
      <c r="K24" s="19" t="s">
        <v>28</v>
      </c>
      <c r="L24" s="19" t="s">
        <v>28</v>
      </c>
      <c r="M24" s="19" t="s">
        <v>28</v>
      </c>
      <c r="N24" s="19" t="s">
        <v>28</v>
      </c>
      <c r="O24" s="19" t="s">
        <v>28</v>
      </c>
      <c r="P24" s="19" t="s">
        <v>28</v>
      </c>
      <c r="Q24" s="19" t="s">
        <v>28</v>
      </c>
      <c r="R24" s="19" t="s">
        <v>28</v>
      </c>
      <c r="S24" s="19" t="s">
        <v>28</v>
      </c>
      <c r="T24" s="19" t="s">
        <v>28</v>
      </c>
      <c r="U24" s="19" t="s">
        <v>28</v>
      </c>
      <c r="V24" s="19" t="s">
        <v>28</v>
      </c>
      <c r="W24" s="19" t="s">
        <v>28</v>
      </c>
      <c r="X24" s="19" t="s">
        <v>28</v>
      </c>
      <c r="Y24" s="19" t="s">
        <v>28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</row>
    <row r="25" spans="1:35" ht="78" customHeight="1" x14ac:dyDescent="0.25">
      <c r="A25" s="22" t="s">
        <v>126</v>
      </c>
      <c r="B25" s="23" t="s">
        <v>129</v>
      </c>
      <c r="C25" s="24" t="s">
        <v>140</v>
      </c>
      <c r="D25" s="19">
        <v>616</v>
      </c>
      <c r="E25" s="19">
        <v>616</v>
      </c>
      <c r="F25" s="63">
        <f t="shared" si="1"/>
        <v>1</v>
      </c>
      <c r="G25" s="19"/>
      <c r="H25" s="19" t="s">
        <v>28</v>
      </c>
      <c r="I25" s="60" t="s">
        <v>28</v>
      </c>
      <c r="J25" s="60" t="s">
        <v>28</v>
      </c>
      <c r="K25" s="60" t="s">
        <v>28</v>
      </c>
      <c r="L25" s="60" t="s">
        <v>28</v>
      </c>
      <c r="M25" s="60" t="s">
        <v>28</v>
      </c>
      <c r="N25" s="60" t="s">
        <v>28</v>
      </c>
      <c r="O25" s="60" t="s">
        <v>28</v>
      </c>
      <c r="P25" s="60" t="s">
        <v>28</v>
      </c>
      <c r="Q25" s="60" t="s">
        <v>28</v>
      </c>
      <c r="R25" s="60" t="s">
        <v>28</v>
      </c>
      <c r="S25" s="60" t="s">
        <v>28</v>
      </c>
      <c r="T25" s="60" t="s">
        <v>28</v>
      </c>
      <c r="U25" s="60" t="s">
        <v>28</v>
      </c>
      <c r="V25" s="60" t="s">
        <v>28</v>
      </c>
      <c r="W25" s="60" t="s">
        <v>28</v>
      </c>
      <c r="X25" s="60" t="s">
        <v>28</v>
      </c>
      <c r="Y25" s="60" t="s">
        <v>28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</row>
    <row r="26" spans="1:35" ht="108.75" customHeight="1" x14ac:dyDescent="0.25">
      <c r="A26" s="22" t="s">
        <v>127</v>
      </c>
      <c r="B26" s="23" t="s">
        <v>130</v>
      </c>
      <c r="C26" s="24" t="s">
        <v>135</v>
      </c>
      <c r="D26" s="19">
        <v>244</v>
      </c>
      <c r="E26" s="19">
        <v>244</v>
      </c>
      <c r="F26" s="63">
        <f t="shared" si="1"/>
        <v>1</v>
      </c>
      <c r="G26" s="19"/>
      <c r="H26" s="19" t="s">
        <v>28</v>
      </c>
      <c r="I26" s="60" t="s">
        <v>28</v>
      </c>
      <c r="J26" s="60" t="s">
        <v>28</v>
      </c>
      <c r="K26" s="60" t="s">
        <v>28</v>
      </c>
      <c r="L26" s="60" t="s">
        <v>28</v>
      </c>
      <c r="M26" s="60" t="s">
        <v>28</v>
      </c>
      <c r="N26" s="60" t="s">
        <v>28</v>
      </c>
      <c r="O26" s="60" t="s">
        <v>28</v>
      </c>
      <c r="P26" s="60" t="s">
        <v>28</v>
      </c>
      <c r="Q26" s="60" t="s">
        <v>28</v>
      </c>
      <c r="R26" s="60" t="s">
        <v>28</v>
      </c>
      <c r="S26" s="60" t="s">
        <v>28</v>
      </c>
      <c r="T26" s="60" t="s">
        <v>28</v>
      </c>
      <c r="U26" s="60" t="s">
        <v>28</v>
      </c>
      <c r="V26" s="60" t="s">
        <v>28</v>
      </c>
      <c r="W26" s="60" t="s">
        <v>28</v>
      </c>
      <c r="X26" s="60" t="s">
        <v>28</v>
      </c>
      <c r="Y26" s="60" t="s">
        <v>28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</row>
    <row r="27" spans="1:35" ht="94.5" customHeight="1" x14ac:dyDescent="0.25">
      <c r="A27" s="22" t="s">
        <v>128</v>
      </c>
      <c r="B27" s="23" t="s">
        <v>131</v>
      </c>
      <c r="C27" s="24" t="s">
        <v>141</v>
      </c>
      <c r="D27" s="19">
        <v>2</v>
      </c>
      <c r="E27" s="19">
        <v>2</v>
      </c>
      <c r="F27" s="63">
        <f t="shared" si="1"/>
        <v>1</v>
      </c>
      <c r="G27" s="19"/>
      <c r="H27" s="19" t="s">
        <v>28</v>
      </c>
      <c r="I27" s="60" t="s">
        <v>28</v>
      </c>
      <c r="J27" s="60" t="s">
        <v>28</v>
      </c>
      <c r="K27" s="60" t="s">
        <v>28</v>
      </c>
      <c r="L27" s="60" t="s">
        <v>28</v>
      </c>
      <c r="M27" s="60" t="s">
        <v>28</v>
      </c>
      <c r="N27" s="60" t="s">
        <v>28</v>
      </c>
      <c r="O27" s="60" t="s">
        <v>28</v>
      </c>
      <c r="P27" s="60" t="s">
        <v>28</v>
      </c>
      <c r="Q27" s="60" t="s">
        <v>28</v>
      </c>
      <c r="R27" s="60" t="s">
        <v>28</v>
      </c>
      <c r="S27" s="60" t="s">
        <v>28</v>
      </c>
      <c r="T27" s="60" t="s">
        <v>28</v>
      </c>
      <c r="U27" s="60" t="s">
        <v>28</v>
      </c>
      <c r="V27" s="60" t="s">
        <v>28</v>
      </c>
      <c r="W27" s="60" t="s">
        <v>28</v>
      </c>
      <c r="X27" s="60" t="s">
        <v>28</v>
      </c>
      <c r="Y27" s="60" t="s">
        <v>28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</row>
    <row r="28" spans="1:35" ht="80.25" customHeight="1" x14ac:dyDescent="0.25">
      <c r="A28" s="22" t="s">
        <v>48</v>
      </c>
      <c r="B28" s="23" t="s">
        <v>49</v>
      </c>
      <c r="C28" s="24" t="s">
        <v>135</v>
      </c>
      <c r="D28" s="19">
        <v>1000</v>
      </c>
      <c r="E28" s="19">
        <v>1015</v>
      </c>
      <c r="F28" s="63">
        <v>1</v>
      </c>
      <c r="G28" s="19"/>
      <c r="H28" s="19" t="s">
        <v>28</v>
      </c>
      <c r="I28" s="19" t="s">
        <v>28</v>
      </c>
      <c r="J28" s="19" t="s">
        <v>28</v>
      </c>
      <c r="K28" s="19" t="s">
        <v>28</v>
      </c>
      <c r="L28" s="19" t="s">
        <v>28</v>
      </c>
      <c r="M28" s="19" t="s">
        <v>28</v>
      </c>
      <c r="N28" s="19" t="s">
        <v>28</v>
      </c>
      <c r="O28" s="19" t="s">
        <v>28</v>
      </c>
      <c r="P28" s="19" t="s">
        <v>28</v>
      </c>
      <c r="Q28" s="19" t="s">
        <v>28</v>
      </c>
      <c r="R28" s="19" t="s">
        <v>28</v>
      </c>
      <c r="S28" s="19" t="s">
        <v>28</v>
      </c>
      <c r="T28" s="19" t="s">
        <v>28</v>
      </c>
      <c r="U28" s="19" t="s">
        <v>28</v>
      </c>
      <c r="V28" s="19" t="s">
        <v>28</v>
      </c>
      <c r="W28" s="19" t="s">
        <v>28</v>
      </c>
      <c r="X28" s="19" t="s">
        <v>28</v>
      </c>
      <c r="Y28" s="19" t="s">
        <v>28</v>
      </c>
      <c r="Z28" s="11"/>
      <c r="AA28" s="11"/>
      <c r="AB28" s="11"/>
      <c r="AC28" s="11"/>
      <c r="AD28" s="11"/>
      <c r="AE28" s="11"/>
      <c r="AF28" s="11"/>
      <c r="AG28" s="11"/>
      <c r="AH28" s="11"/>
      <c r="AI28" s="11"/>
    </row>
    <row r="29" spans="1:35" ht="76.5" customHeight="1" x14ac:dyDescent="0.25">
      <c r="A29" s="27" t="s">
        <v>50</v>
      </c>
      <c r="B29" s="28" t="s">
        <v>51</v>
      </c>
      <c r="C29" s="24" t="s">
        <v>142</v>
      </c>
      <c r="D29" s="19">
        <v>1</v>
      </c>
      <c r="E29" s="19">
        <v>1</v>
      </c>
      <c r="F29" s="63">
        <f>E29/D29</f>
        <v>1</v>
      </c>
      <c r="G29" s="19"/>
      <c r="H29" s="19" t="s">
        <v>28</v>
      </c>
      <c r="I29" s="19" t="s">
        <v>28</v>
      </c>
      <c r="J29" s="19" t="s">
        <v>28</v>
      </c>
      <c r="K29" s="19" t="s">
        <v>28</v>
      </c>
      <c r="L29" s="19" t="s">
        <v>28</v>
      </c>
      <c r="M29" s="19" t="s">
        <v>28</v>
      </c>
      <c r="N29" s="19" t="s">
        <v>28</v>
      </c>
      <c r="O29" s="19" t="s">
        <v>28</v>
      </c>
      <c r="P29" s="19" t="s">
        <v>28</v>
      </c>
      <c r="Q29" s="19" t="s">
        <v>28</v>
      </c>
      <c r="R29" s="19" t="s">
        <v>28</v>
      </c>
      <c r="S29" s="19" t="s">
        <v>28</v>
      </c>
      <c r="T29" s="19" t="s">
        <v>28</v>
      </c>
      <c r="U29" s="19" t="s">
        <v>28</v>
      </c>
      <c r="V29" s="19" t="s">
        <v>28</v>
      </c>
      <c r="W29" s="19" t="s">
        <v>28</v>
      </c>
      <c r="X29" s="19" t="s">
        <v>28</v>
      </c>
      <c r="Y29" s="19" t="s">
        <v>28</v>
      </c>
      <c r="Z29" s="11"/>
      <c r="AA29" s="11"/>
      <c r="AB29" s="11"/>
      <c r="AC29" s="11"/>
      <c r="AD29" s="11"/>
      <c r="AE29" s="11"/>
      <c r="AF29" s="11"/>
      <c r="AG29" s="11"/>
      <c r="AH29" s="11"/>
      <c r="AI29" s="11"/>
    </row>
    <row r="30" spans="1:35" ht="77.25" customHeight="1" x14ac:dyDescent="0.25">
      <c r="A30" s="29" t="s">
        <v>52</v>
      </c>
      <c r="B30" s="28" t="s">
        <v>51</v>
      </c>
      <c r="C30" s="24" t="s">
        <v>142</v>
      </c>
      <c r="D30" s="19">
        <v>10</v>
      </c>
      <c r="E30" s="19">
        <v>10</v>
      </c>
      <c r="F30" s="63">
        <f>E30/D30</f>
        <v>1</v>
      </c>
      <c r="G30" s="19"/>
      <c r="H30" s="19" t="s">
        <v>28</v>
      </c>
      <c r="I30" s="19" t="s">
        <v>28</v>
      </c>
      <c r="J30" s="19" t="s">
        <v>28</v>
      </c>
      <c r="K30" s="19" t="s">
        <v>28</v>
      </c>
      <c r="L30" s="19" t="s">
        <v>28</v>
      </c>
      <c r="M30" s="19" t="s">
        <v>28</v>
      </c>
      <c r="N30" s="19" t="s">
        <v>28</v>
      </c>
      <c r="O30" s="19" t="s">
        <v>28</v>
      </c>
      <c r="P30" s="19" t="s">
        <v>28</v>
      </c>
      <c r="Q30" s="19" t="s">
        <v>28</v>
      </c>
      <c r="R30" s="19" t="s">
        <v>28</v>
      </c>
      <c r="S30" s="19" t="s">
        <v>28</v>
      </c>
      <c r="T30" s="19" t="s">
        <v>28</v>
      </c>
      <c r="U30" s="19" t="s">
        <v>28</v>
      </c>
      <c r="V30" s="19" t="s">
        <v>28</v>
      </c>
      <c r="W30" s="19" t="s">
        <v>28</v>
      </c>
      <c r="X30" s="19" t="s">
        <v>28</v>
      </c>
      <c r="Y30" s="19" t="s">
        <v>28</v>
      </c>
      <c r="Z30" s="11"/>
      <c r="AA30" s="11"/>
      <c r="AB30" s="11"/>
      <c r="AC30" s="11"/>
      <c r="AD30" s="11"/>
      <c r="AE30" s="11"/>
      <c r="AF30" s="11"/>
      <c r="AG30" s="11"/>
      <c r="AH30" s="11"/>
      <c r="AI30" s="11"/>
    </row>
    <row r="31" spans="1:35" ht="48.75" customHeight="1" x14ac:dyDescent="0.25">
      <c r="A31" s="29" t="s">
        <v>53</v>
      </c>
      <c r="B31" s="28" t="s">
        <v>54</v>
      </c>
      <c r="C31" s="24" t="s">
        <v>179</v>
      </c>
      <c r="D31" s="19">
        <v>2</v>
      </c>
      <c r="E31" s="19">
        <v>2</v>
      </c>
      <c r="F31" s="63">
        <f>E31/D31</f>
        <v>1</v>
      </c>
      <c r="G31" s="19"/>
      <c r="H31" s="19" t="s">
        <v>28</v>
      </c>
      <c r="I31" s="19" t="s">
        <v>28</v>
      </c>
      <c r="J31" s="19" t="s">
        <v>28</v>
      </c>
      <c r="K31" s="19" t="s">
        <v>28</v>
      </c>
      <c r="L31" s="19" t="s">
        <v>28</v>
      </c>
      <c r="M31" s="19" t="s">
        <v>28</v>
      </c>
      <c r="N31" s="19" t="s">
        <v>28</v>
      </c>
      <c r="O31" s="19" t="s">
        <v>28</v>
      </c>
      <c r="P31" s="19" t="s">
        <v>28</v>
      </c>
      <c r="Q31" s="19" t="s">
        <v>28</v>
      </c>
      <c r="R31" s="19" t="s">
        <v>28</v>
      </c>
      <c r="S31" s="19" t="s">
        <v>28</v>
      </c>
      <c r="T31" s="19" t="s">
        <v>28</v>
      </c>
      <c r="U31" s="19" t="s">
        <v>28</v>
      </c>
      <c r="V31" s="19" t="s">
        <v>28</v>
      </c>
      <c r="W31" s="19" t="s">
        <v>28</v>
      </c>
      <c r="X31" s="19" t="s">
        <v>28</v>
      </c>
      <c r="Y31" s="19" t="s">
        <v>28</v>
      </c>
      <c r="Z31" s="11"/>
      <c r="AA31" s="11"/>
      <c r="AB31" s="11"/>
      <c r="AC31" s="11"/>
      <c r="AD31" s="11"/>
      <c r="AE31" s="11"/>
      <c r="AF31" s="11"/>
      <c r="AG31" s="11"/>
      <c r="AH31" s="11"/>
      <c r="AI31" s="11"/>
    </row>
    <row r="32" spans="1:35" ht="75.75" customHeight="1" x14ac:dyDescent="0.25">
      <c r="A32" s="29" t="s">
        <v>55</v>
      </c>
      <c r="B32" s="28" t="s">
        <v>56</v>
      </c>
      <c r="C32" s="30" t="s">
        <v>143</v>
      </c>
      <c r="D32" s="19">
        <v>5</v>
      </c>
      <c r="E32" s="19">
        <v>5</v>
      </c>
      <c r="F32" s="63">
        <f>E32/D32</f>
        <v>1</v>
      </c>
      <c r="G32" s="19"/>
      <c r="H32" s="19" t="s">
        <v>28</v>
      </c>
      <c r="I32" s="19" t="s">
        <v>28</v>
      </c>
      <c r="J32" s="19" t="s">
        <v>28</v>
      </c>
      <c r="K32" s="19" t="s">
        <v>28</v>
      </c>
      <c r="L32" s="19" t="s">
        <v>28</v>
      </c>
      <c r="M32" s="19" t="s">
        <v>28</v>
      </c>
      <c r="N32" s="19" t="s">
        <v>28</v>
      </c>
      <c r="O32" s="19" t="s">
        <v>28</v>
      </c>
      <c r="P32" s="19" t="s">
        <v>28</v>
      </c>
      <c r="Q32" s="19" t="s">
        <v>28</v>
      </c>
      <c r="R32" s="19" t="s">
        <v>28</v>
      </c>
      <c r="S32" s="19" t="s">
        <v>28</v>
      </c>
      <c r="T32" s="19" t="s">
        <v>28</v>
      </c>
      <c r="U32" s="19" t="s">
        <v>28</v>
      </c>
      <c r="V32" s="19" t="s">
        <v>28</v>
      </c>
      <c r="W32" s="19" t="s">
        <v>28</v>
      </c>
      <c r="X32" s="19" t="s">
        <v>28</v>
      </c>
      <c r="Y32" s="19" t="s">
        <v>28</v>
      </c>
      <c r="Z32" s="11"/>
      <c r="AA32" s="11"/>
      <c r="AB32" s="11"/>
      <c r="AC32" s="11"/>
      <c r="AD32" s="11"/>
      <c r="AE32" s="11"/>
      <c r="AF32" s="11"/>
      <c r="AG32" s="11"/>
      <c r="AH32" s="11"/>
      <c r="AI32" s="11"/>
    </row>
    <row r="33" spans="1:35" ht="75" x14ac:dyDescent="0.25">
      <c r="A33" s="29" t="s">
        <v>57</v>
      </c>
      <c r="B33" s="28" t="s">
        <v>58</v>
      </c>
      <c r="C33" s="30" t="s">
        <v>144</v>
      </c>
      <c r="D33" s="19" t="s">
        <v>132</v>
      </c>
      <c r="E33" s="19" t="s">
        <v>133</v>
      </c>
      <c r="F33" s="63">
        <v>1</v>
      </c>
      <c r="G33" s="19"/>
      <c r="H33" s="19" t="s">
        <v>28</v>
      </c>
      <c r="I33" s="19" t="s">
        <v>28</v>
      </c>
      <c r="J33" s="19" t="s">
        <v>28</v>
      </c>
      <c r="K33" s="19" t="s">
        <v>28</v>
      </c>
      <c r="L33" s="19" t="s">
        <v>28</v>
      </c>
      <c r="M33" s="19" t="s">
        <v>28</v>
      </c>
      <c r="N33" s="19" t="s">
        <v>28</v>
      </c>
      <c r="O33" s="19" t="s">
        <v>28</v>
      </c>
      <c r="P33" s="19" t="s">
        <v>28</v>
      </c>
      <c r="Q33" s="19" t="s">
        <v>28</v>
      </c>
      <c r="R33" s="19" t="s">
        <v>28</v>
      </c>
      <c r="S33" s="19" t="s">
        <v>28</v>
      </c>
      <c r="T33" s="19" t="s">
        <v>28</v>
      </c>
      <c r="U33" s="19" t="s">
        <v>28</v>
      </c>
      <c r="V33" s="19" t="s">
        <v>28</v>
      </c>
      <c r="W33" s="19" t="s">
        <v>28</v>
      </c>
      <c r="X33" s="19" t="s">
        <v>28</v>
      </c>
      <c r="Y33" s="19" t="s">
        <v>28</v>
      </c>
      <c r="Z33" s="11"/>
      <c r="AA33" s="11"/>
      <c r="AB33" s="11"/>
      <c r="AC33" s="11"/>
      <c r="AD33" s="11"/>
      <c r="AE33" s="11"/>
      <c r="AF33" s="11"/>
      <c r="AG33" s="11"/>
      <c r="AH33" s="11"/>
      <c r="AI33" s="11"/>
    </row>
    <row r="34" spans="1:35" ht="105" customHeight="1" x14ac:dyDescent="0.25">
      <c r="A34" s="22" t="s">
        <v>59</v>
      </c>
      <c r="B34" s="23" t="s">
        <v>60</v>
      </c>
      <c r="C34" s="24" t="s">
        <v>135</v>
      </c>
      <c r="D34" s="19">
        <v>70</v>
      </c>
      <c r="E34" s="19">
        <v>70</v>
      </c>
      <c r="F34" s="63">
        <f>E34/D34</f>
        <v>1</v>
      </c>
      <c r="G34" s="19"/>
      <c r="H34" s="19" t="s">
        <v>28</v>
      </c>
      <c r="I34" s="19" t="s">
        <v>28</v>
      </c>
      <c r="J34" s="19" t="s">
        <v>28</v>
      </c>
      <c r="K34" s="19" t="s">
        <v>28</v>
      </c>
      <c r="L34" s="19" t="s">
        <v>28</v>
      </c>
      <c r="M34" s="19" t="s">
        <v>28</v>
      </c>
      <c r="N34" s="19" t="s">
        <v>28</v>
      </c>
      <c r="O34" s="19" t="s">
        <v>28</v>
      </c>
      <c r="P34" s="19" t="s">
        <v>28</v>
      </c>
      <c r="Q34" s="19" t="s">
        <v>28</v>
      </c>
      <c r="R34" s="19" t="s">
        <v>28</v>
      </c>
      <c r="S34" s="19" t="s">
        <v>28</v>
      </c>
      <c r="T34" s="19" t="s">
        <v>28</v>
      </c>
      <c r="U34" s="19" t="s">
        <v>28</v>
      </c>
      <c r="V34" s="19" t="s">
        <v>28</v>
      </c>
      <c r="W34" s="19" t="s">
        <v>28</v>
      </c>
      <c r="X34" s="19" t="s">
        <v>28</v>
      </c>
      <c r="Y34" s="19" t="s">
        <v>28</v>
      </c>
      <c r="Z34" s="11"/>
      <c r="AA34" s="11"/>
      <c r="AB34" s="11"/>
      <c r="AC34" s="11"/>
      <c r="AD34" s="11"/>
      <c r="AE34" s="11"/>
      <c r="AF34" s="11"/>
      <c r="AG34" s="11"/>
      <c r="AH34" s="11"/>
      <c r="AI34" s="11"/>
    </row>
    <row r="35" spans="1:35" ht="96" customHeight="1" x14ac:dyDescent="0.25">
      <c r="A35" s="22" t="s">
        <v>61</v>
      </c>
      <c r="B35" s="23" t="s">
        <v>62</v>
      </c>
      <c r="C35" s="24" t="s">
        <v>135</v>
      </c>
      <c r="D35" s="19">
        <v>400</v>
      </c>
      <c r="E35" s="19">
        <v>530</v>
      </c>
      <c r="F35" s="63">
        <v>1</v>
      </c>
      <c r="G35" s="19"/>
      <c r="H35" s="19" t="s">
        <v>28</v>
      </c>
      <c r="I35" s="19" t="s">
        <v>28</v>
      </c>
      <c r="J35" s="19" t="s">
        <v>28</v>
      </c>
      <c r="K35" s="19" t="s">
        <v>28</v>
      </c>
      <c r="L35" s="19" t="s">
        <v>28</v>
      </c>
      <c r="M35" s="19" t="s">
        <v>28</v>
      </c>
      <c r="N35" s="19" t="s">
        <v>28</v>
      </c>
      <c r="O35" s="19" t="s">
        <v>28</v>
      </c>
      <c r="P35" s="19" t="s">
        <v>28</v>
      </c>
      <c r="Q35" s="19" t="s">
        <v>28</v>
      </c>
      <c r="R35" s="19" t="s">
        <v>28</v>
      </c>
      <c r="S35" s="19" t="s">
        <v>28</v>
      </c>
      <c r="T35" s="19" t="s">
        <v>28</v>
      </c>
      <c r="U35" s="19" t="s">
        <v>28</v>
      </c>
      <c r="V35" s="19" t="s">
        <v>28</v>
      </c>
      <c r="W35" s="19" t="s">
        <v>28</v>
      </c>
      <c r="X35" s="19" t="s">
        <v>28</v>
      </c>
      <c r="Y35" s="19" t="s">
        <v>28</v>
      </c>
      <c r="Z35" s="11"/>
      <c r="AA35" s="11"/>
      <c r="AB35" s="11"/>
      <c r="AC35" s="11"/>
      <c r="AD35" s="11"/>
      <c r="AE35" s="11"/>
      <c r="AF35" s="11"/>
      <c r="AG35" s="11"/>
      <c r="AH35" s="11"/>
      <c r="AI35" s="11"/>
    </row>
    <row r="36" spans="1:35" ht="99" customHeight="1" x14ac:dyDescent="0.25">
      <c r="A36" s="22" t="s">
        <v>63</v>
      </c>
      <c r="B36" s="26" t="s">
        <v>180</v>
      </c>
      <c r="C36" s="24" t="s">
        <v>181</v>
      </c>
      <c r="D36" s="19">
        <v>4</v>
      </c>
      <c r="E36" s="19">
        <v>6</v>
      </c>
      <c r="F36" s="63">
        <v>1</v>
      </c>
      <c r="G36" s="19"/>
      <c r="H36" s="19" t="s">
        <v>28</v>
      </c>
      <c r="I36" s="19" t="s">
        <v>28</v>
      </c>
      <c r="J36" s="19" t="s">
        <v>28</v>
      </c>
      <c r="K36" s="19" t="s">
        <v>28</v>
      </c>
      <c r="L36" s="19" t="s">
        <v>28</v>
      </c>
      <c r="M36" s="19" t="s">
        <v>28</v>
      </c>
      <c r="N36" s="19" t="s">
        <v>28</v>
      </c>
      <c r="O36" s="19" t="s">
        <v>28</v>
      </c>
      <c r="P36" s="19" t="s">
        <v>28</v>
      </c>
      <c r="Q36" s="19" t="s">
        <v>28</v>
      </c>
      <c r="R36" s="19" t="s">
        <v>28</v>
      </c>
      <c r="S36" s="19" t="s">
        <v>28</v>
      </c>
      <c r="T36" s="19" t="s">
        <v>28</v>
      </c>
      <c r="U36" s="19" t="s">
        <v>28</v>
      </c>
      <c r="V36" s="19" t="s">
        <v>28</v>
      </c>
      <c r="W36" s="19" t="s">
        <v>28</v>
      </c>
      <c r="X36" s="19" t="s">
        <v>28</v>
      </c>
      <c r="Y36" s="19" t="s">
        <v>28</v>
      </c>
      <c r="Z36" s="11"/>
      <c r="AA36" s="11"/>
      <c r="AB36" s="11"/>
      <c r="AC36" s="11"/>
      <c r="AD36" s="11"/>
      <c r="AE36" s="11"/>
      <c r="AF36" s="11"/>
      <c r="AG36" s="11"/>
      <c r="AH36" s="11"/>
      <c r="AI36" s="11"/>
    </row>
    <row r="37" spans="1:35" ht="409.6" customHeight="1" x14ac:dyDescent="0.25">
      <c r="A37" s="31" t="s">
        <v>64</v>
      </c>
      <c r="B37" s="74" t="s">
        <v>65</v>
      </c>
      <c r="C37" s="24" t="s">
        <v>182</v>
      </c>
      <c r="D37" s="19">
        <v>1272</v>
      </c>
      <c r="E37" s="19">
        <v>1263</v>
      </c>
      <c r="F37" s="32">
        <f>E37/D37</f>
        <v>0.99292452830188682</v>
      </c>
      <c r="G37" s="19"/>
      <c r="H37" s="19" t="s">
        <v>28</v>
      </c>
      <c r="I37" s="19" t="s">
        <v>28</v>
      </c>
      <c r="J37" s="19" t="s">
        <v>28</v>
      </c>
      <c r="K37" s="19" t="s">
        <v>28</v>
      </c>
      <c r="L37" s="19" t="s">
        <v>28</v>
      </c>
      <c r="M37" s="19" t="s">
        <v>28</v>
      </c>
      <c r="N37" s="19" t="s">
        <v>28</v>
      </c>
      <c r="O37" s="19" t="s">
        <v>28</v>
      </c>
      <c r="P37" s="19" t="s">
        <v>28</v>
      </c>
      <c r="Q37" s="19" t="s">
        <v>28</v>
      </c>
      <c r="R37" s="19" t="s">
        <v>28</v>
      </c>
      <c r="S37" s="19" t="s">
        <v>28</v>
      </c>
      <c r="T37" s="19" t="s">
        <v>28</v>
      </c>
      <c r="U37" s="19" t="s">
        <v>28</v>
      </c>
      <c r="V37" s="19" t="s">
        <v>28</v>
      </c>
      <c r="W37" s="19" t="s">
        <v>28</v>
      </c>
      <c r="X37" s="19" t="s">
        <v>28</v>
      </c>
      <c r="Y37" s="19" t="s">
        <v>28</v>
      </c>
      <c r="Z37" s="11"/>
      <c r="AA37" s="11"/>
      <c r="AB37" s="11"/>
      <c r="AC37" s="11"/>
      <c r="AD37" s="11"/>
      <c r="AE37" s="11"/>
      <c r="AF37" s="11"/>
      <c r="AG37" s="11"/>
      <c r="AH37" s="11"/>
      <c r="AI37" s="11"/>
    </row>
    <row r="38" spans="1:35" ht="199.5" customHeight="1" x14ac:dyDescent="0.25">
      <c r="A38" s="22" t="s">
        <v>66</v>
      </c>
      <c r="B38" s="61" t="s">
        <v>67</v>
      </c>
      <c r="C38" s="24" t="s">
        <v>145</v>
      </c>
      <c r="D38" s="19">
        <v>31</v>
      </c>
      <c r="E38" s="19">
        <v>30</v>
      </c>
      <c r="F38" s="32">
        <f>E38/D38</f>
        <v>0.967741935483871</v>
      </c>
      <c r="G38" s="19"/>
      <c r="H38" s="19" t="s">
        <v>28</v>
      </c>
      <c r="I38" s="19" t="s">
        <v>28</v>
      </c>
      <c r="J38" s="19" t="s">
        <v>28</v>
      </c>
      <c r="K38" s="19" t="s">
        <v>28</v>
      </c>
      <c r="L38" s="19" t="s">
        <v>28</v>
      </c>
      <c r="M38" s="19" t="s">
        <v>28</v>
      </c>
      <c r="N38" s="19" t="s">
        <v>28</v>
      </c>
      <c r="O38" s="19" t="s">
        <v>28</v>
      </c>
      <c r="P38" s="19" t="s">
        <v>28</v>
      </c>
      <c r="Q38" s="19" t="s">
        <v>28</v>
      </c>
      <c r="R38" s="19" t="s">
        <v>28</v>
      </c>
      <c r="S38" s="19" t="s">
        <v>28</v>
      </c>
      <c r="T38" s="19" t="s">
        <v>28</v>
      </c>
      <c r="U38" s="19" t="s">
        <v>28</v>
      </c>
      <c r="V38" s="19" t="s">
        <v>28</v>
      </c>
      <c r="W38" s="19" t="s">
        <v>28</v>
      </c>
      <c r="X38" s="19" t="s">
        <v>28</v>
      </c>
      <c r="Y38" s="19" t="s">
        <v>28</v>
      </c>
      <c r="Z38" s="11"/>
      <c r="AA38" s="11"/>
      <c r="AB38" s="11"/>
      <c r="AC38" s="11"/>
      <c r="AD38" s="11"/>
      <c r="AE38" s="11"/>
      <c r="AF38" s="11"/>
      <c r="AG38" s="11"/>
      <c r="AH38" s="11"/>
      <c r="AI38" s="11"/>
    </row>
    <row r="39" spans="1:35" ht="270" customHeight="1" x14ac:dyDescent="0.25">
      <c r="A39" s="22" t="s">
        <v>68</v>
      </c>
      <c r="B39" s="23" t="s">
        <v>69</v>
      </c>
      <c r="C39" s="65" t="s">
        <v>145</v>
      </c>
      <c r="D39" s="19">
        <v>24</v>
      </c>
      <c r="E39" s="19">
        <v>24</v>
      </c>
      <c r="F39" s="32">
        <f>E39/D39</f>
        <v>1</v>
      </c>
      <c r="G39" s="19"/>
      <c r="H39" s="19" t="s">
        <v>28</v>
      </c>
      <c r="I39" s="19" t="s">
        <v>28</v>
      </c>
      <c r="J39" s="19" t="s">
        <v>28</v>
      </c>
      <c r="K39" s="19" t="s">
        <v>28</v>
      </c>
      <c r="L39" s="19" t="s">
        <v>28</v>
      </c>
      <c r="M39" s="19" t="s">
        <v>28</v>
      </c>
      <c r="N39" s="19" t="s">
        <v>28</v>
      </c>
      <c r="O39" s="19" t="s">
        <v>28</v>
      </c>
      <c r="P39" s="19" t="s">
        <v>28</v>
      </c>
      <c r="Q39" s="19" t="s">
        <v>28</v>
      </c>
      <c r="R39" s="19" t="s">
        <v>28</v>
      </c>
      <c r="S39" s="19" t="s">
        <v>28</v>
      </c>
      <c r="T39" s="19" t="s">
        <v>28</v>
      </c>
      <c r="U39" s="19" t="s">
        <v>28</v>
      </c>
      <c r="V39" s="19" t="s">
        <v>28</v>
      </c>
      <c r="W39" s="19" t="s">
        <v>28</v>
      </c>
      <c r="X39" s="19" t="s">
        <v>28</v>
      </c>
      <c r="Y39" s="19" t="s">
        <v>28</v>
      </c>
      <c r="Z39" s="11"/>
      <c r="AA39" s="11"/>
      <c r="AB39" s="11"/>
      <c r="AC39" s="11"/>
      <c r="AD39" s="11"/>
      <c r="AE39" s="11"/>
      <c r="AF39" s="11"/>
      <c r="AG39" s="11"/>
      <c r="AH39" s="11"/>
      <c r="AI39" s="11"/>
    </row>
    <row r="40" spans="1:35" ht="75" x14ac:dyDescent="0.25">
      <c r="A40" s="22" t="s">
        <v>70</v>
      </c>
      <c r="B40" s="23" t="s">
        <v>71</v>
      </c>
      <c r="C40" s="65" t="s">
        <v>145</v>
      </c>
      <c r="D40" s="19">
        <v>29</v>
      </c>
      <c r="E40" s="19">
        <v>25</v>
      </c>
      <c r="F40" s="32">
        <f>E40/D40</f>
        <v>0.86206896551724133</v>
      </c>
      <c r="G40" s="19"/>
      <c r="H40" s="19" t="s">
        <v>28</v>
      </c>
      <c r="I40" s="19" t="s">
        <v>28</v>
      </c>
      <c r="J40" s="19" t="s">
        <v>28</v>
      </c>
      <c r="K40" s="19" t="s">
        <v>28</v>
      </c>
      <c r="L40" s="19" t="s">
        <v>28</v>
      </c>
      <c r="M40" s="19" t="s">
        <v>28</v>
      </c>
      <c r="N40" s="19" t="s">
        <v>28</v>
      </c>
      <c r="O40" s="19" t="s">
        <v>28</v>
      </c>
      <c r="P40" s="19" t="s">
        <v>28</v>
      </c>
      <c r="Q40" s="19" t="s">
        <v>28</v>
      </c>
      <c r="R40" s="19" t="s">
        <v>28</v>
      </c>
      <c r="S40" s="19" t="s">
        <v>28</v>
      </c>
      <c r="T40" s="19" t="s">
        <v>28</v>
      </c>
      <c r="U40" s="19" t="s">
        <v>28</v>
      </c>
      <c r="V40" s="19" t="s">
        <v>28</v>
      </c>
      <c r="W40" s="19" t="s">
        <v>28</v>
      </c>
      <c r="X40" s="19" t="s">
        <v>28</v>
      </c>
      <c r="Y40" s="19" t="s">
        <v>28</v>
      </c>
      <c r="Z40" s="11"/>
      <c r="AA40" s="11"/>
      <c r="AB40" s="11"/>
      <c r="AC40" s="11"/>
      <c r="AD40" s="11"/>
      <c r="AE40" s="11"/>
      <c r="AF40" s="11"/>
      <c r="AG40" s="11"/>
      <c r="AH40" s="11"/>
      <c r="AI40" s="11"/>
    </row>
    <row r="41" spans="1:35" ht="75" x14ac:dyDescent="0.25">
      <c r="A41" s="22" t="s">
        <v>72</v>
      </c>
      <c r="B41" s="23" t="s">
        <v>73</v>
      </c>
      <c r="C41" s="65" t="s">
        <v>145</v>
      </c>
      <c r="D41" s="19">
        <v>22</v>
      </c>
      <c r="E41" s="19">
        <v>11</v>
      </c>
      <c r="F41" s="32">
        <f>E41/D41</f>
        <v>0.5</v>
      </c>
      <c r="G41" s="19"/>
      <c r="H41" s="19" t="s">
        <v>28</v>
      </c>
      <c r="I41" s="19" t="s">
        <v>28</v>
      </c>
      <c r="J41" s="19" t="s">
        <v>28</v>
      </c>
      <c r="K41" s="19" t="s">
        <v>28</v>
      </c>
      <c r="L41" s="19" t="s">
        <v>28</v>
      </c>
      <c r="M41" s="19" t="s">
        <v>28</v>
      </c>
      <c r="N41" s="19" t="s">
        <v>28</v>
      </c>
      <c r="O41" s="19" t="s">
        <v>28</v>
      </c>
      <c r="P41" s="19" t="s">
        <v>28</v>
      </c>
      <c r="Q41" s="19" t="s">
        <v>28</v>
      </c>
      <c r="R41" s="19" t="s">
        <v>28</v>
      </c>
      <c r="S41" s="19" t="s">
        <v>28</v>
      </c>
      <c r="T41" s="19" t="s">
        <v>28</v>
      </c>
      <c r="U41" s="19" t="s">
        <v>28</v>
      </c>
      <c r="V41" s="19" t="s">
        <v>28</v>
      </c>
      <c r="W41" s="19" t="s">
        <v>28</v>
      </c>
      <c r="X41" s="19" t="s">
        <v>28</v>
      </c>
      <c r="Y41" s="19" t="s">
        <v>28</v>
      </c>
      <c r="Z41" s="11"/>
      <c r="AA41" s="11"/>
      <c r="AB41" s="11"/>
      <c r="AC41" s="11"/>
      <c r="AD41" s="11"/>
      <c r="AE41" s="11"/>
      <c r="AF41" s="11"/>
      <c r="AG41" s="11"/>
      <c r="AH41" s="11"/>
      <c r="AI41" s="11"/>
    </row>
    <row r="42" spans="1:35" ht="256.5" customHeight="1" x14ac:dyDescent="0.25">
      <c r="A42" s="22" t="s">
        <v>74</v>
      </c>
      <c r="B42" s="23" t="s">
        <v>75</v>
      </c>
      <c r="C42" s="24" t="s">
        <v>146</v>
      </c>
      <c r="D42" s="19">
        <v>90</v>
      </c>
      <c r="E42" s="19">
        <v>77</v>
      </c>
      <c r="F42" s="32">
        <f t="shared" ref="F42:F45" si="2">E42/D42</f>
        <v>0.85555555555555551</v>
      </c>
      <c r="G42" s="19"/>
      <c r="H42" s="19" t="s">
        <v>28</v>
      </c>
      <c r="I42" s="19" t="s">
        <v>28</v>
      </c>
      <c r="J42" s="19" t="s">
        <v>28</v>
      </c>
      <c r="K42" s="19" t="s">
        <v>28</v>
      </c>
      <c r="L42" s="19" t="s">
        <v>28</v>
      </c>
      <c r="M42" s="19" t="s">
        <v>28</v>
      </c>
      <c r="N42" s="19" t="s">
        <v>28</v>
      </c>
      <c r="O42" s="19" t="s">
        <v>28</v>
      </c>
      <c r="P42" s="19" t="s">
        <v>28</v>
      </c>
      <c r="Q42" s="19" t="s">
        <v>28</v>
      </c>
      <c r="R42" s="19" t="s">
        <v>28</v>
      </c>
      <c r="S42" s="19" t="s">
        <v>28</v>
      </c>
      <c r="T42" s="19" t="s">
        <v>28</v>
      </c>
      <c r="U42" s="19" t="s">
        <v>28</v>
      </c>
      <c r="V42" s="19" t="s">
        <v>28</v>
      </c>
      <c r="W42" s="19" t="s">
        <v>28</v>
      </c>
      <c r="X42" s="19" t="s">
        <v>28</v>
      </c>
      <c r="Y42" s="19" t="s">
        <v>28</v>
      </c>
      <c r="Z42" s="11"/>
      <c r="AA42" s="11"/>
      <c r="AB42" s="11"/>
      <c r="AC42" s="11"/>
      <c r="AD42" s="11"/>
      <c r="AE42" s="11"/>
      <c r="AF42" s="11"/>
      <c r="AG42" s="11"/>
      <c r="AH42" s="11"/>
      <c r="AI42" s="11"/>
    </row>
    <row r="43" spans="1:35" ht="78" customHeight="1" x14ac:dyDescent="0.25">
      <c r="A43" s="22" t="s">
        <v>76</v>
      </c>
      <c r="B43" s="23" t="s">
        <v>77</v>
      </c>
      <c r="C43" s="65" t="s">
        <v>145</v>
      </c>
      <c r="D43" s="19">
        <v>100</v>
      </c>
      <c r="E43" s="19">
        <v>100</v>
      </c>
      <c r="F43" s="63">
        <f t="shared" si="2"/>
        <v>1</v>
      </c>
      <c r="G43" s="19"/>
      <c r="H43" s="19" t="s">
        <v>28</v>
      </c>
      <c r="I43" s="19" t="s">
        <v>28</v>
      </c>
      <c r="J43" s="19" t="s">
        <v>28</v>
      </c>
      <c r="K43" s="19" t="s">
        <v>28</v>
      </c>
      <c r="L43" s="19" t="s">
        <v>28</v>
      </c>
      <c r="M43" s="19" t="s">
        <v>28</v>
      </c>
      <c r="N43" s="19" t="s">
        <v>28</v>
      </c>
      <c r="O43" s="19" t="s">
        <v>28</v>
      </c>
      <c r="P43" s="19" t="s">
        <v>28</v>
      </c>
      <c r="Q43" s="19" t="s">
        <v>28</v>
      </c>
      <c r="R43" s="19" t="s">
        <v>28</v>
      </c>
      <c r="S43" s="19" t="s">
        <v>28</v>
      </c>
      <c r="T43" s="19" t="s">
        <v>28</v>
      </c>
      <c r="U43" s="19" t="s">
        <v>28</v>
      </c>
      <c r="V43" s="19" t="s">
        <v>28</v>
      </c>
      <c r="W43" s="19" t="s">
        <v>28</v>
      </c>
      <c r="X43" s="19" t="s">
        <v>28</v>
      </c>
      <c r="Y43" s="19" t="s">
        <v>28</v>
      </c>
      <c r="Z43" s="11"/>
      <c r="AA43" s="11"/>
      <c r="AB43" s="11"/>
      <c r="AC43" s="11"/>
      <c r="AD43" s="11"/>
      <c r="AE43" s="11"/>
      <c r="AF43" s="11"/>
      <c r="AG43" s="11"/>
      <c r="AH43" s="11"/>
      <c r="AI43" s="11"/>
    </row>
    <row r="44" spans="1:35" ht="121.5" customHeight="1" x14ac:dyDescent="0.25">
      <c r="A44" s="22" t="s">
        <v>78</v>
      </c>
      <c r="B44" s="23" t="s">
        <v>79</v>
      </c>
      <c r="C44" s="24" t="s">
        <v>147</v>
      </c>
      <c r="D44" s="19">
        <v>3554</v>
      </c>
      <c r="E44" s="19">
        <v>3584</v>
      </c>
      <c r="F44" s="63">
        <v>1</v>
      </c>
      <c r="G44" s="19"/>
      <c r="H44" s="19" t="s">
        <v>28</v>
      </c>
      <c r="I44" s="19" t="s">
        <v>28</v>
      </c>
      <c r="J44" s="19" t="s">
        <v>28</v>
      </c>
      <c r="K44" s="19" t="s">
        <v>28</v>
      </c>
      <c r="L44" s="19" t="s">
        <v>28</v>
      </c>
      <c r="M44" s="19" t="s">
        <v>28</v>
      </c>
      <c r="N44" s="19" t="s">
        <v>28</v>
      </c>
      <c r="O44" s="19" t="s">
        <v>28</v>
      </c>
      <c r="P44" s="19" t="s">
        <v>28</v>
      </c>
      <c r="Q44" s="19" t="s">
        <v>28</v>
      </c>
      <c r="R44" s="19" t="s">
        <v>28</v>
      </c>
      <c r="S44" s="19" t="s">
        <v>28</v>
      </c>
      <c r="T44" s="19" t="s">
        <v>28</v>
      </c>
      <c r="U44" s="19" t="s">
        <v>28</v>
      </c>
      <c r="V44" s="19" t="s">
        <v>28</v>
      </c>
      <c r="W44" s="19" t="s">
        <v>28</v>
      </c>
      <c r="X44" s="19" t="s">
        <v>28</v>
      </c>
      <c r="Y44" s="19" t="s">
        <v>28</v>
      </c>
      <c r="Z44" s="11"/>
      <c r="AA44" s="11"/>
      <c r="AB44" s="11"/>
      <c r="AC44" s="11"/>
      <c r="AD44" s="11"/>
      <c r="AE44" s="11"/>
      <c r="AF44" s="11"/>
      <c r="AG44" s="11"/>
      <c r="AH44" s="11"/>
      <c r="AI44" s="11"/>
    </row>
    <row r="45" spans="1:35" ht="75" x14ac:dyDescent="0.25">
      <c r="A45" s="22" t="s">
        <v>80</v>
      </c>
      <c r="B45" s="23" t="s">
        <v>81</v>
      </c>
      <c r="C45" s="24" t="s">
        <v>148</v>
      </c>
      <c r="D45" s="19">
        <v>70</v>
      </c>
      <c r="E45" s="19">
        <v>70</v>
      </c>
      <c r="F45" s="63">
        <f t="shared" si="2"/>
        <v>1</v>
      </c>
      <c r="G45" s="19"/>
      <c r="H45" s="19" t="s">
        <v>28</v>
      </c>
      <c r="I45" s="19" t="s">
        <v>28</v>
      </c>
      <c r="J45" s="19" t="s">
        <v>28</v>
      </c>
      <c r="K45" s="19" t="s">
        <v>28</v>
      </c>
      <c r="L45" s="19" t="s">
        <v>28</v>
      </c>
      <c r="M45" s="19" t="s">
        <v>28</v>
      </c>
      <c r="N45" s="19" t="s">
        <v>28</v>
      </c>
      <c r="O45" s="19" t="s">
        <v>28</v>
      </c>
      <c r="P45" s="19" t="s">
        <v>28</v>
      </c>
      <c r="Q45" s="19" t="s">
        <v>28</v>
      </c>
      <c r="R45" s="19" t="s">
        <v>28</v>
      </c>
      <c r="S45" s="19" t="s">
        <v>28</v>
      </c>
      <c r="T45" s="19" t="s">
        <v>28</v>
      </c>
      <c r="U45" s="19" t="s">
        <v>28</v>
      </c>
      <c r="V45" s="19" t="s">
        <v>28</v>
      </c>
      <c r="W45" s="19" t="s">
        <v>28</v>
      </c>
      <c r="X45" s="19" t="s">
        <v>28</v>
      </c>
      <c r="Y45" s="19" t="s">
        <v>28</v>
      </c>
      <c r="Z45" s="11"/>
      <c r="AA45" s="11"/>
      <c r="AB45" s="11"/>
      <c r="AC45" s="11"/>
      <c r="AD45" s="11"/>
      <c r="AE45" s="11"/>
      <c r="AF45" s="11"/>
      <c r="AG45" s="11"/>
      <c r="AH45" s="11"/>
      <c r="AI45" s="11"/>
    </row>
    <row r="46" spans="1:35" ht="135" x14ac:dyDescent="0.25">
      <c r="A46" s="22" t="s">
        <v>82</v>
      </c>
      <c r="B46" s="23" t="s">
        <v>83</v>
      </c>
      <c r="C46" s="24" t="s">
        <v>147</v>
      </c>
      <c r="D46" s="19">
        <v>5350</v>
      </c>
      <c r="E46" s="19">
        <v>5350</v>
      </c>
      <c r="F46" s="63">
        <f>E46/D46</f>
        <v>1</v>
      </c>
      <c r="G46" s="19"/>
      <c r="H46" s="19" t="s">
        <v>28</v>
      </c>
      <c r="I46" s="19" t="s">
        <v>28</v>
      </c>
      <c r="J46" s="19" t="s">
        <v>28</v>
      </c>
      <c r="K46" s="19" t="s">
        <v>28</v>
      </c>
      <c r="L46" s="19" t="s">
        <v>28</v>
      </c>
      <c r="M46" s="19" t="s">
        <v>28</v>
      </c>
      <c r="N46" s="19" t="s">
        <v>28</v>
      </c>
      <c r="O46" s="19" t="s">
        <v>28</v>
      </c>
      <c r="P46" s="19" t="s">
        <v>28</v>
      </c>
      <c r="Q46" s="19" t="s">
        <v>28</v>
      </c>
      <c r="R46" s="19" t="s">
        <v>28</v>
      </c>
      <c r="S46" s="19" t="s">
        <v>28</v>
      </c>
      <c r="T46" s="19" t="s">
        <v>28</v>
      </c>
      <c r="U46" s="19" t="s">
        <v>28</v>
      </c>
      <c r="V46" s="19" t="s">
        <v>28</v>
      </c>
      <c r="W46" s="19" t="s">
        <v>28</v>
      </c>
      <c r="X46" s="19" t="s">
        <v>28</v>
      </c>
      <c r="Y46" s="19" t="s">
        <v>28</v>
      </c>
      <c r="Z46" s="11"/>
      <c r="AA46" s="11"/>
      <c r="AB46" s="11"/>
      <c r="AC46" s="11"/>
      <c r="AD46" s="11"/>
      <c r="AE46" s="11"/>
      <c r="AF46" s="11"/>
      <c r="AG46" s="11"/>
      <c r="AH46" s="11"/>
      <c r="AI46" s="11"/>
    </row>
    <row r="47" spans="1:35" ht="140.25" customHeight="1" x14ac:dyDescent="0.25">
      <c r="A47" s="22" t="s">
        <v>84</v>
      </c>
      <c r="B47" s="23" t="s">
        <v>152</v>
      </c>
      <c r="C47" s="24" t="s">
        <v>149</v>
      </c>
      <c r="D47" s="19">
        <v>4</v>
      </c>
      <c r="E47" s="19">
        <v>4</v>
      </c>
      <c r="F47" s="63">
        <f>E47/D47</f>
        <v>1</v>
      </c>
      <c r="G47" s="19"/>
      <c r="H47" s="19" t="s">
        <v>28</v>
      </c>
      <c r="I47" s="19" t="s">
        <v>28</v>
      </c>
      <c r="J47" s="19" t="s">
        <v>28</v>
      </c>
      <c r="K47" s="19" t="s">
        <v>28</v>
      </c>
      <c r="L47" s="19" t="s">
        <v>28</v>
      </c>
      <c r="M47" s="19" t="s">
        <v>28</v>
      </c>
      <c r="N47" s="19" t="s">
        <v>28</v>
      </c>
      <c r="O47" s="19" t="s">
        <v>28</v>
      </c>
      <c r="P47" s="19" t="s">
        <v>28</v>
      </c>
      <c r="Q47" s="19" t="s">
        <v>28</v>
      </c>
      <c r="R47" s="19" t="s">
        <v>28</v>
      </c>
      <c r="S47" s="19" t="s">
        <v>28</v>
      </c>
      <c r="T47" s="19" t="s">
        <v>28</v>
      </c>
      <c r="U47" s="19" t="s">
        <v>28</v>
      </c>
      <c r="V47" s="19" t="s">
        <v>28</v>
      </c>
      <c r="W47" s="19" t="s">
        <v>28</v>
      </c>
      <c r="X47" s="19" t="s">
        <v>28</v>
      </c>
      <c r="Y47" s="19" t="s">
        <v>28</v>
      </c>
      <c r="Z47" s="11"/>
      <c r="AA47" s="11"/>
      <c r="AB47" s="11"/>
      <c r="AC47" s="11"/>
      <c r="AD47" s="11"/>
      <c r="AE47" s="11"/>
      <c r="AF47" s="11"/>
      <c r="AG47" s="11"/>
      <c r="AH47" s="11"/>
      <c r="AI47" s="11"/>
    </row>
    <row r="48" spans="1:35" ht="90" x14ac:dyDescent="0.25">
      <c r="A48" s="22" t="s">
        <v>85</v>
      </c>
      <c r="B48" s="23" t="s">
        <v>86</v>
      </c>
      <c r="C48" s="24" t="s">
        <v>150</v>
      </c>
      <c r="D48" s="19" t="s">
        <v>153</v>
      </c>
      <c r="E48" s="19" t="s">
        <v>154</v>
      </c>
      <c r="F48" s="63">
        <v>1</v>
      </c>
      <c r="G48" s="19"/>
      <c r="H48" s="19" t="s">
        <v>28</v>
      </c>
      <c r="I48" s="19" t="s">
        <v>28</v>
      </c>
      <c r="J48" s="19" t="s">
        <v>28</v>
      </c>
      <c r="K48" s="19" t="s">
        <v>28</v>
      </c>
      <c r="L48" s="19" t="s">
        <v>28</v>
      </c>
      <c r="M48" s="19" t="s">
        <v>28</v>
      </c>
      <c r="N48" s="19" t="s">
        <v>28</v>
      </c>
      <c r="O48" s="19" t="s">
        <v>28</v>
      </c>
      <c r="P48" s="19" t="s">
        <v>28</v>
      </c>
      <c r="Q48" s="19" t="s">
        <v>28</v>
      </c>
      <c r="R48" s="19" t="s">
        <v>28</v>
      </c>
      <c r="S48" s="19" t="s">
        <v>28</v>
      </c>
      <c r="T48" s="19" t="s">
        <v>28</v>
      </c>
      <c r="U48" s="19" t="s">
        <v>28</v>
      </c>
      <c r="V48" s="19" t="s">
        <v>28</v>
      </c>
      <c r="W48" s="19" t="s">
        <v>28</v>
      </c>
      <c r="X48" s="19" t="s">
        <v>28</v>
      </c>
      <c r="Y48" s="19" t="s">
        <v>28</v>
      </c>
      <c r="Z48" s="11"/>
      <c r="AA48" s="11"/>
      <c r="AB48" s="11"/>
      <c r="AC48" s="11"/>
      <c r="AD48" s="11"/>
      <c r="AE48" s="11"/>
      <c r="AF48" s="11"/>
      <c r="AG48" s="11"/>
      <c r="AH48" s="11"/>
      <c r="AI48" s="11"/>
    </row>
    <row r="49" spans="1:35" ht="120" x14ac:dyDescent="0.25">
      <c r="A49" s="22" t="s">
        <v>155</v>
      </c>
      <c r="B49" s="23" t="s">
        <v>156</v>
      </c>
      <c r="C49" s="24" t="s">
        <v>157</v>
      </c>
      <c r="D49" s="19">
        <v>600</v>
      </c>
      <c r="E49" s="19">
        <v>600</v>
      </c>
      <c r="F49" s="63">
        <v>1</v>
      </c>
      <c r="G49" s="19"/>
      <c r="H49" s="19" t="s">
        <v>28</v>
      </c>
      <c r="I49" s="60" t="s">
        <v>28</v>
      </c>
      <c r="J49" s="60" t="s">
        <v>28</v>
      </c>
      <c r="K49" s="60" t="s">
        <v>28</v>
      </c>
      <c r="L49" s="60" t="s">
        <v>28</v>
      </c>
      <c r="M49" s="60" t="s">
        <v>28</v>
      </c>
      <c r="N49" s="60" t="s">
        <v>28</v>
      </c>
      <c r="O49" s="60" t="s">
        <v>28</v>
      </c>
      <c r="P49" s="60" t="s">
        <v>28</v>
      </c>
      <c r="Q49" s="60" t="s">
        <v>28</v>
      </c>
      <c r="R49" s="60" t="s">
        <v>28</v>
      </c>
      <c r="S49" s="60" t="s">
        <v>28</v>
      </c>
      <c r="T49" s="60" t="s">
        <v>28</v>
      </c>
      <c r="U49" s="60" t="s">
        <v>28</v>
      </c>
      <c r="V49" s="60" t="s">
        <v>28</v>
      </c>
      <c r="W49" s="60" t="s">
        <v>28</v>
      </c>
      <c r="X49" s="60" t="s">
        <v>28</v>
      </c>
      <c r="Y49" s="60" t="s">
        <v>28</v>
      </c>
      <c r="Z49" s="11"/>
      <c r="AA49" s="11"/>
      <c r="AB49" s="11"/>
      <c r="AC49" s="11"/>
      <c r="AD49" s="11"/>
      <c r="AE49" s="11"/>
      <c r="AF49" s="11"/>
      <c r="AG49" s="11"/>
      <c r="AH49" s="11"/>
      <c r="AI49" s="11"/>
    </row>
    <row r="50" spans="1:35" ht="135" x14ac:dyDescent="0.25">
      <c r="A50" s="22" t="s">
        <v>158</v>
      </c>
      <c r="B50" s="61" t="s">
        <v>159</v>
      </c>
      <c r="C50" s="30" t="s">
        <v>134</v>
      </c>
      <c r="D50" s="19" t="s">
        <v>160</v>
      </c>
      <c r="E50" s="19" t="s">
        <v>160</v>
      </c>
      <c r="F50" s="63">
        <v>1</v>
      </c>
      <c r="G50" s="19"/>
      <c r="H50" s="19" t="s">
        <v>28</v>
      </c>
      <c r="I50" s="19" t="s">
        <v>28</v>
      </c>
      <c r="J50" s="19" t="s">
        <v>28</v>
      </c>
      <c r="K50" s="19" t="s">
        <v>28</v>
      </c>
      <c r="L50" s="19" t="s">
        <v>28</v>
      </c>
      <c r="M50" s="19" t="s">
        <v>28</v>
      </c>
      <c r="N50" s="19" t="s">
        <v>28</v>
      </c>
      <c r="O50" s="19" t="s">
        <v>28</v>
      </c>
      <c r="P50" s="19" t="s">
        <v>28</v>
      </c>
      <c r="Q50" s="19" t="s">
        <v>28</v>
      </c>
      <c r="R50" s="19" t="s">
        <v>28</v>
      </c>
      <c r="S50" s="19" t="s">
        <v>28</v>
      </c>
      <c r="T50" s="19" t="s">
        <v>28</v>
      </c>
      <c r="U50" s="19" t="s">
        <v>28</v>
      </c>
      <c r="V50" s="19" t="s">
        <v>28</v>
      </c>
      <c r="W50" s="19" t="s">
        <v>28</v>
      </c>
      <c r="X50" s="19" t="s">
        <v>28</v>
      </c>
      <c r="Y50" s="19" t="s">
        <v>28</v>
      </c>
      <c r="Z50" s="11"/>
      <c r="AA50" s="11"/>
      <c r="AB50" s="11"/>
      <c r="AC50" s="11"/>
      <c r="AD50" s="11"/>
      <c r="AE50" s="11"/>
      <c r="AF50" s="11"/>
      <c r="AG50" s="11"/>
      <c r="AH50" s="11"/>
      <c r="AI50" s="11"/>
    </row>
    <row r="51" spans="1:35" ht="135" x14ac:dyDescent="0.25">
      <c r="A51" s="22" t="s">
        <v>161</v>
      </c>
      <c r="B51" s="61" t="s">
        <v>162</v>
      </c>
      <c r="C51" s="30" t="s">
        <v>163</v>
      </c>
      <c r="D51" s="19" t="s">
        <v>164</v>
      </c>
      <c r="E51" s="19" t="s">
        <v>164</v>
      </c>
      <c r="F51" s="63">
        <v>1</v>
      </c>
      <c r="G51" s="19"/>
      <c r="H51" s="19" t="s">
        <v>28</v>
      </c>
      <c r="I51" s="60" t="s">
        <v>28</v>
      </c>
      <c r="J51" s="60" t="s">
        <v>28</v>
      </c>
      <c r="K51" s="60" t="s">
        <v>28</v>
      </c>
      <c r="L51" s="60" t="s">
        <v>28</v>
      </c>
      <c r="M51" s="60" t="s">
        <v>28</v>
      </c>
      <c r="N51" s="60" t="s">
        <v>28</v>
      </c>
      <c r="O51" s="60" t="s">
        <v>28</v>
      </c>
      <c r="P51" s="60" t="s">
        <v>28</v>
      </c>
      <c r="Q51" s="60" t="s">
        <v>28</v>
      </c>
      <c r="R51" s="60" t="s">
        <v>28</v>
      </c>
      <c r="S51" s="60" t="s">
        <v>28</v>
      </c>
      <c r="T51" s="60" t="s">
        <v>28</v>
      </c>
      <c r="U51" s="60" t="s">
        <v>28</v>
      </c>
      <c r="V51" s="60" t="s">
        <v>28</v>
      </c>
      <c r="W51" s="60" t="s">
        <v>28</v>
      </c>
      <c r="X51" s="60" t="s">
        <v>28</v>
      </c>
      <c r="Y51" s="60" t="s">
        <v>28</v>
      </c>
      <c r="Z51" s="11"/>
      <c r="AA51" s="11"/>
      <c r="AB51" s="11"/>
      <c r="AC51" s="11"/>
      <c r="AD51" s="11"/>
      <c r="AE51" s="11"/>
      <c r="AF51" s="11"/>
      <c r="AG51" s="11"/>
      <c r="AH51" s="11"/>
      <c r="AI51" s="11"/>
    </row>
    <row r="52" spans="1:35" ht="120" x14ac:dyDescent="0.25">
      <c r="A52" s="22" t="s">
        <v>165</v>
      </c>
      <c r="B52" s="61" t="s">
        <v>166</v>
      </c>
      <c r="C52" s="30" t="s">
        <v>167</v>
      </c>
      <c r="D52" s="19">
        <v>15</v>
      </c>
      <c r="E52" s="19">
        <v>15</v>
      </c>
      <c r="F52" s="63">
        <v>1</v>
      </c>
      <c r="G52" s="19"/>
      <c r="H52" s="19" t="s">
        <v>28</v>
      </c>
      <c r="I52" s="60" t="s">
        <v>28</v>
      </c>
      <c r="J52" s="60" t="s">
        <v>28</v>
      </c>
      <c r="K52" s="60" t="s">
        <v>28</v>
      </c>
      <c r="L52" s="60" t="s">
        <v>28</v>
      </c>
      <c r="M52" s="60" t="s">
        <v>28</v>
      </c>
      <c r="N52" s="60" t="s">
        <v>28</v>
      </c>
      <c r="O52" s="60" t="s">
        <v>28</v>
      </c>
      <c r="P52" s="60" t="s">
        <v>28</v>
      </c>
      <c r="Q52" s="60" t="s">
        <v>28</v>
      </c>
      <c r="R52" s="60" t="s">
        <v>28</v>
      </c>
      <c r="S52" s="60" t="s">
        <v>28</v>
      </c>
      <c r="T52" s="60" t="s">
        <v>28</v>
      </c>
      <c r="U52" s="60" t="s">
        <v>28</v>
      </c>
      <c r="V52" s="60" t="s">
        <v>28</v>
      </c>
      <c r="W52" s="60" t="s">
        <v>28</v>
      </c>
      <c r="X52" s="60" t="s">
        <v>28</v>
      </c>
      <c r="Y52" s="60" t="s">
        <v>28</v>
      </c>
      <c r="Z52" s="11"/>
      <c r="AA52" s="11"/>
      <c r="AB52" s="11"/>
      <c r="AC52" s="11"/>
      <c r="AD52" s="11"/>
      <c r="AE52" s="11"/>
      <c r="AF52" s="11"/>
      <c r="AG52" s="11"/>
      <c r="AH52" s="11"/>
      <c r="AI52" s="11"/>
    </row>
    <row r="53" spans="1:35" ht="115.5" customHeight="1" x14ac:dyDescent="0.25">
      <c r="A53" s="22" t="s">
        <v>87</v>
      </c>
      <c r="B53" s="23" t="s">
        <v>88</v>
      </c>
      <c r="C53" s="24" t="s">
        <v>135</v>
      </c>
      <c r="D53" s="19">
        <v>79</v>
      </c>
      <c r="E53" s="19">
        <v>79</v>
      </c>
      <c r="F53" s="63">
        <f t="shared" ref="F53" si="3">E53/D53</f>
        <v>1</v>
      </c>
      <c r="G53" s="19"/>
      <c r="H53" s="19" t="s">
        <v>28</v>
      </c>
      <c r="I53" s="19" t="s">
        <v>28</v>
      </c>
      <c r="J53" s="19" t="s">
        <v>28</v>
      </c>
      <c r="K53" s="19" t="s">
        <v>28</v>
      </c>
      <c r="L53" s="19" t="s">
        <v>28</v>
      </c>
      <c r="M53" s="19" t="s">
        <v>28</v>
      </c>
      <c r="N53" s="19" t="s">
        <v>28</v>
      </c>
      <c r="O53" s="19" t="s">
        <v>28</v>
      </c>
      <c r="P53" s="19" t="s">
        <v>28</v>
      </c>
      <c r="Q53" s="19" t="s">
        <v>28</v>
      </c>
      <c r="R53" s="19" t="s">
        <v>28</v>
      </c>
      <c r="S53" s="19" t="s">
        <v>28</v>
      </c>
      <c r="T53" s="19" t="s">
        <v>28</v>
      </c>
      <c r="U53" s="19" t="s">
        <v>28</v>
      </c>
      <c r="V53" s="19" t="s">
        <v>28</v>
      </c>
      <c r="W53" s="19" t="s">
        <v>28</v>
      </c>
      <c r="X53" s="19" t="s">
        <v>28</v>
      </c>
      <c r="Y53" s="19" t="s">
        <v>28</v>
      </c>
      <c r="Z53" s="11"/>
      <c r="AA53" s="11"/>
      <c r="AB53" s="11"/>
      <c r="AC53" s="11"/>
      <c r="AD53" s="11"/>
      <c r="AE53" s="11"/>
      <c r="AF53" s="11"/>
      <c r="AG53" s="11"/>
      <c r="AH53" s="11"/>
      <c r="AI53" s="11"/>
    </row>
    <row r="54" spans="1:35" ht="75" x14ac:dyDescent="0.25">
      <c r="A54" s="22" t="s">
        <v>89</v>
      </c>
      <c r="B54" s="23" t="s">
        <v>90</v>
      </c>
      <c r="C54" s="65" t="s">
        <v>135</v>
      </c>
      <c r="D54" s="19">
        <v>6700</v>
      </c>
      <c r="E54" s="19">
        <v>7011</v>
      </c>
      <c r="F54" s="63">
        <v>1</v>
      </c>
      <c r="G54" s="19"/>
      <c r="H54" s="19" t="s">
        <v>28</v>
      </c>
      <c r="I54" s="19" t="s">
        <v>28</v>
      </c>
      <c r="J54" s="19" t="s">
        <v>28</v>
      </c>
      <c r="K54" s="19" t="s">
        <v>28</v>
      </c>
      <c r="L54" s="19" t="s">
        <v>28</v>
      </c>
      <c r="M54" s="19" t="s">
        <v>28</v>
      </c>
      <c r="N54" s="19" t="s">
        <v>28</v>
      </c>
      <c r="O54" s="19" t="s">
        <v>28</v>
      </c>
      <c r="P54" s="19" t="s">
        <v>28</v>
      </c>
      <c r="Q54" s="19" t="s">
        <v>28</v>
      </c>
      <c r="R54" s="19" t="s">
        <v>28</v>
      </c>
      <c r="S54" s="19" t="s">
        <v>28</v>
      </c>
      <c r="T54" s="19" t="s">
        <v>28</v>
      </c>
      <c r="U54" s="19" t="s">
        <v>28</v>
      </c>
      <c r="V54" s="19" t="s">
        <v>28</v>
      </c>
      <c r="W54" s="19" t="s">
        <v>28</v>
      </c>
      <c r="X54" s="19" t="s">
        <v>28</v>
      </c>
      <c r="Y54" s="19" t="s">
        <v>28</v>
      </c>
      <c r="Z54" s="11"/>
      <c r="AA54" s="11"/>
      <c r="AB54" s="11"/>
      <c r="AC54" s="11"/>
      <c r="AD54" s="11"/>
      <c r="AE54" s="11"/>
      <c r="AF54" s="11"/>
      <c r="AG54" s="11"/>
      <c r="AH54" s="11"/>
      <c r="AI54" s="11"/>
    </row>
    <row r="55" spans="1:35" ht="322.5" customHeight="1" x14ac:dyDescent="0.25">
      <c r="A55" s="22" t="s">
        <v>91</v>
      </c>
      <c r="B55" s="61" t="s">
        <v>92</v>
      </c>
      <c r="C55" s="65" t="s">
        <v>135</v>
      </c>
      <c r="D55" s="19">
        <v>28400</v>
      </c>
      <c r="E55" s="19">
        <v>30339</v>
      </c>
      <c r="F55" s="63">
        <v>1</v>
      </c>
      <c r="G55" s="19"/>
      <c r="H55" s="19" t="s">
        <v>28</v>
      </c>
      <c r="I55" s="19" t="s">
        <v>28</v>
      </c>
      <c r="J55" s="19" t="s">
        <v>28</v>
      </c>
      <c r="K55" s="19" t="s">
        <v>28</v>
      </c>
      <c r="L55" s="19" t="s">
        <v>28</v>
      </c>
      <c r="M55" s="19" t="s">
        <v>28</v>
      </c>
      <c r="N55" s="19" t="s">
        <v>28</v>
      </c>
      <c r="O55" s="19" t="s">
        <v>28</v>
      </c>
      <c r="P55" s="19" t="s">
        <v>28</v>
      </c>
      <c r="Q55" s="19" t="s">
        <v>28</v>
      </c>
      <c r="R55" s="19" t="s">
        <v>28</v>
      </c>
      <c r="S55" s="19" t="s">
        <v>28</v>
      </c>
      <c r="T55" s="19" t="s">
        <v>28</v>
      </c>
      <c r="U55" s="19" t="s">
        <v>28</v>
      </c>
      <c r="V55" s="19" t="s">
        <v>28</v>
      </c>
      <c r="W55" s="19" t="s">
        <v>28</v>
      </c>
      <c r="X55" s="19" t="s">
        <v>28</v>
      </c>
      <c r="Y55" s="19" t="s">
        <v>28</v>
      </c>
      <c r="Z55" s="11"/>
      <c r="AA55" s="11"/>
      <c r="AB55" s="11"/>
      <c r="AC55" s="11"/>
      <c r="AD55" s="11"/>
      <c r="AE55" s="11"/>
      <c r="AF55" s="11"/>
      <c r="AG55" s="11"/>
      <c r="AH55" s="11"/>
      <c r="AI55" s="11"/>
    </row>
    <row r="56" spans="1:35" ht="99.75" customHeight="1" x14ac:dyDescent="0.25">
      <c r="A56" s="22" t="s">
        <v>93</v>
      </c>
      <c r="B56" s="23" t="s">
        <v>94</v>
      </c>
      <c r="C56" s="65" t="s">
        <v>135</v>
      </c>
      <c r="D56" s="19">
        <v>1440</v>
      </c>
      <c r="E56" s="19">
        <v>1525</v>
      </c>
      <c r="F56" s="63">
        <v>1</v>
      </c>
      <c r="G56" s="19"/>
      <c r="H56" s="19" t="s">
        <v>28</v>
      </c>
      <c r="I56" s="19" t="s">
        <v>28</v>
      </c>
      <c r="J56" s="19" t="s">
        <v>28</v>
      </c>
      <c r="K56" s="19" t="s">
        <v>28</v>
      </c>
      <c r="L56" s="19" t="s">
        <v>28</v>
      </c>
      <c r="M56" s="19" t="s">
        <v>28</v>
      </c>
      <c r="N56" s="19" t="s">
        <v>28</v>
      </c>
      <c r="O56" s="19" t="s">
        <v>28</v>
      </c>
      <c r="P56" s="19" t="s">
        <v>28</v>
      </c>
      <c r="Q56" s="19" t="s">
        <v>28</v>
      </c>
      <c r="R56" s="19" t="s">
        <v>28</v>
      </c>
      <c r="S56" s="19" t="s">
        <v>28</v>
      </c>
      <c r="T56" s="19" t="s">
        <v>28</v>
      </c>
      <c r="U56" s="19" t="s">
        <v>28</v>
      </c>
      <c r="V56" s="19" t="s">
        <v>28</v>
      </c>
      <c r="W56" s="19" t="s">
        <v>28</v>
      </c>
      <c r="X56" s="19" t="s">
        <v>28</v>
      </c>
      <c r="Y56" s="19" t="s">
        <v>28</v>
      </c>
      <c r="Z56" s="11"/>
      <c r="AA56" s="11"/>
      <c r="AB56" s="11"/>
      <c r="AC56" s="11"/>
      <c r="AD56" s="11"/>
      <c r="AE56" s="11"/>
      <c r="AF56" s="11"/>
      <c r="AG56" s="11"/>
      <c r="AH56" s="11"/>
      <c r="AI56" s="11"/>
    </row>
    <row r="57" spans="1:35" ht="145.5" customHeight="1" x14ac:dyDescent="0.25">
      <c r="A57" s="22" t="s">
        <v>95</v>
      </c>
      <c r="B57" s="23" t="s">
        <v>96</v>
      </c>
      <c r="C57" s="65" t="s">
        <v>135</v>
      </c>
      <c r="D57" s="19">
        <v>100</v>
      </c>
      <c r="E57" s="19">
        <v>100</v>
      </c>
      <c r="F57" s="63">
        <f t="shared" ref="F57:F63" si="4">E57/D57</f>
        <v>1</v>
      </c>
      <c r="G57" s="19"/>
      <c r="H57" s="19" t="s">
        <v>28</v>
      </c>
      <c r="I57" s="19" t="s">
        <v>28</v>
      </c>
      <c r="J57" s="19" t="s">
        <v>28</v>
      </c>
      <c r="K57" s="19" t="s">
        <v>28</v>
      </c>
      <c r="L57" s="19" t="s">
        <v>28</v>
      </c>
      <c r="M57" s="19" t="s">
        <v>28</v>
      </c>
      <c r="N57" s="19" t="s">
        <v>28</v>
      </c>
      <c r="O57" s="19" t="s">
        <v>28</v>
      </c>
      <c r="P57" s="19" t="s">
        <v>28</v>
      </c>
      <c r="Q57" s="19" t="s">
        <v>28</v>
      </c>
      <c r="R57" s="19" t="s">
        <v>28</v>
      </c>
      <c r="S57" s="19" t="s">
        <v>28</v>
      </c>
      <c r="T57" s="19" t="s">
        <v>28</v>
      </c>
      <c r="U57" s="19" t="s">
        <v>28</v>
      </c>
      <c r="V57" s="19" t="s">
        <v>28</v>
      </c>
      <c r="W57" s="19" t="s">
        <v>28</v>
      </c>
      <c r="X57" s="19" t="s">
        <v>28</v>
      </c>
      <c r="Y57" s="19" t="s">
        <v>28</v>
      </c>
      <c r="Z57" s="11"/>
      <c r="AA57" s="11"/>
      <c r="AB57" s="11"/>
      <c r="AC57" s="11"/>
      <c r="AD57" s="11"/>
      <c r="AE57" s="11"/>
      <c r="AF57" s="11"/>
      <c r="AG57" s="11"/>
      <c r="AH57" s="11"/>
      <c r="AI57" s="11"/>
    </row>
    <row r="58" spans="1:35" ht="304.5" customHeight="1" x14ac:dyDescent="0.25">
      <c r="A58" s="22" t="s">
        <v>97</v>
      </c>
      <c r="B58" s="61" t="s">
        <v>98</v>
      </c>
      <c r="C58" s="65" t="s">
        <v>135</v>
      </c>
      <c r="D58" s="19">
        <v>990</v>
      </c>
      <c r="E58" s="19">
        <v>1075</v>
      </c>
      <c r="F58" s="63">
        <v>1</v>
      </c>
      <c r="G58" s="19"/>
      <c r="H58" s="19" t="s">
        <v>28</v>
      </c>
      <c r="I58" s="19" t="s">
        <v>28</v>
      </c>
      <c r="J58" s="19" t="s">
        <v>28</v>
      </c>
      <c r="K58" s="19" t="s">
        <v>28</v>
      </c>
      <c r="L58" s="19" t="s">
        <v>28</v>
      </c>
      <c r="M58" s="19" t="s">
        <v>28</v>
      </c>
      <c r="N58" s="19" t="s">
        <v>28</v>
      </c>
      <c r="O58" s="19" t="s">
        <v>28</v>
      </c>
      <c r="P58" s="19" t="s">
        <v>28</v>
      </c>
      <c r="Q58" s="19" t="s">
        <v>28</v>
      </c>
      <c r="R58" s="19" t="s">
        <v>28</v>
      </c>
      <c r="S58" s="19" t="s">
        <v>28</v>
      </c>
      <c r="T58" s="19" t="s">
        <v>28</v>
      </c>
      <c r="U58" s="19" t="s">
        <v>28</v>
      </c>
      <c r="V58" s="19" t="s">
        <v>28</v>
      </c>
      <c r="W58" s="19" t="s">
        <v>28</v>
      </c>
      <c r="X58" s="19" t="s">
        <v>28</v>
      </c>
      <c r="Y58" s="19" t="s">
        <v>28</v>
      </c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1:35" ht="45" x14ac:dyDescent="0.25">
      <c r="A59" s="22" t="s">
        <v>99</v>
      </c>
      <c r="B59" s="23" t="s">
        <v>100</v>
      </c>
      <c r="C59" s="65" t="s">
        <v>135</v>
      </c>
      <c r="D59" s="19">
        <v>79</v>
      </c>
      <c r="E59" s="19">
        <v>79</v>
      </c>
      <c r="F59" s="63">
        <f t="shared" si="4"/>
        <v>1</v>
      </c>
      <c r="G59" s="19"/>
      <c r="H59" s="19" t="s">
        <v>28</v>
      </c>
      <c r="I59" s="62" t="s">
        <v>28</v>
      </c>
      <c r="J59" s="19" t="s">
        <v>28</v>
      </c>
      <c r="K59" s="19"/>
      <c r="L59" s="19" t="s">
        <v>28</v>
      </c>
      <c r="M59" s="19" t="s">
        <v>28</v>
      </c>
      <c r="N59" s="19" t="s">
        <v>28</v>
      </c>
      <c r="O59" s="19" t="s">
        <v>28</v>
      </c>
      <c r="P59" s="19" t="s">
        <v>28</v>
      </c>
      <c r="Q59" s="19" t="s">
        <v>28</v>
      </c>
      <c r="R59" s="19" t="s">
        <v>28</v>
      </c>
      <c r="S59" s="19" t="s">
        <v>28</v>
      </c>
      <c r="T59" s="19" t="s">
        <v>28</v>
      </c>
      <c r="U59" s="19" t="s">
        <v>28</v>
      </c>
      <c r="V59" s="19" t="s">
        <v>28</v>
      </c>
      <c r="W59" s="19" t="s">
        <v>28</v>
      </c>
      <c r="X59" s="19" t="s">
        <v>28</v>
      </c>
      <c r="Y59" s="19" t="s">
        <v>28</v>
      </c>
      <c r="Z59" s="11"/>
      <c r="AA59" s="11"/>
      <c r="AB59" s="11"/>
      <c r="AC59" s="11"/>
      <c r="AD59" s="11"/>
      <c r="AE59" s="11"/>
      <c r="AF59" s="11"/>
      <c r="AG59" s="11"/>
      <c r="AH59" s="11"/>
      <c r="AI59" s="11"/>
    </row>
    <row r="60" spans="1:35" ht="30" x14ac:dyDescent="0.25">
      <c r="A60" s="22" t="s">
        <v>101</v>
      </c>
      <c r="B60" s="23" t="s">
        <v>102</v>
      </c>
      <c r="C60" s="65" t="s">
        <v>135</v>
      </c>
      <c r="D60" s="19">
        <v>440</v>
      </c>
      <c r="E60" s="19">
        <v>440</v>
      </c>
      <c r="F60" s="63">
        <f t="shared" si="4"/>
        <v>1</v>
      </c>
      <c r="G60" s="19"/>
      <c r="H60" s="19" t="s">
        <v>28</v>
      </c>
      <c r="I60" s="19" t="s">
        <v>28</v>
      </c>
      <c r="J60" s="19" t="s">
        <v>28</v>
      </c>
      <c r="K60" s="19" t="s">
        <v>28</v>
      </c>
      <c r="L60" s="19" t="s">
        <v>28</v>
      </c>
      <c r="M60" s="19" t="s">
        <v>28</v>
      </c>
      <c r="N60" s="19" t="s">
        <v>28</v>
      </c>
      <c r="O60" s="19" t="s">
        <v>28</v>
      </c>
      <c r="P60" s="19" t="s">
        <v>28</v>
      </c>
      <c r="Q60" s="19" t="s">
        <v>28</v>
      </c>
      <c r="R60" s="19" t="s">
        <v>28</v>
      </c>
      <c r="S60" s="19" t="s">
        <v>28</v>
      </c>
      <c r="T60" s="19" t="s">
        <v>28</v>
      </c>
      <c r="U60" s="19" t="s">
        <v>28</v>
      </c>
      <c r="V60" s="19" t="s">
        <v>28</v>
      </c>
      <c r="W60" s="19" t="s">
        <v>28</v>
      </c>
      <c r="X60" s="19" t="s">
        <v>28</v>
      </c>
      <c r="Y60" s="19" t="s">
        <v>28</v>
      </c>
      <c r="Z60" s="33"/>
      <c r="AA60" s="11"/>
      <c r="AB60" s="11"/>
      <c r="AC60" s="11"/>
      <c r="AD60" s="11"/>
      <c r="AE60" s="11"/>
      <c r="AF60" s="11"/>
      <c r="AG60" s="11"/>
      <c r="AH60" s="11"/>
      <c r="AI60" s="11"/>
    </row>
    <row r="61" spans="1:35" ht="153" customHeight="1" x14ac:dyDescent="0.25">
      <c r="A61" s="22" t="s">
        <v>103</v>
      </c>
      <c r="B61" s="23" t="s">
        <v>104</v>
      </c>
      <c r="C61" s="65" t="s">
        <v>168</v>
      </c>
      <c r="D61" s="19">
        <v>96000</v>
      </c>
      <c r="E61" s="19">
        <v>97276</v>
      </c>
      <c r="F61" s="63">
        <v>1</v>
      </c>
      <c r="G61" s="19"/>
      <c r="H61" s="19" t="s">
        <v>28</v>
      </c>
      <c r="I61" s="19" t="s">
        <v>28</v>
      </c>
      <c r="J61" s="19" t="s">
        <v>28</v>
      </c>
      <c r="K61" s="19" t="s">
        <v>28</v>
      </c>
      <c r="L61" s="19" t="s">
        <v>28</v>
      </c>
      <c r="M61" s="19" t="s">
        <v>28</v>
      </c>
      <c r="N61" s="19" t="s">
        <v>28</v>
      </c>
      <c r="O61" s="19" t="s">
        <v>28</v>
      </c>
      <c r="P61" s="19" t="s">
        <v>28</v>
      </c>
      <c r="Q61" s="19" t="s">
        <v>28</v>
      </c>
      <c r="R61" s="19" t="s">
        <v>28</v>
      </c>
      <c r="S61" s="19" t="s">
        <v>28</v>
      </c>
      <c r="T61" s="19" t="s">
        <v>28</v>
      </c>
      <c r="U61" s="19" t="s">
        <v>28</v>
      </c>
      <c r="V61" s="19" t="s">
        <v>28</v>
      </c>
      <c r="W61" s="19" t="s">
        <v>28</v>
      </c>
      <c r="X61" s="19" t="s">
        <v>28</v>
      </c>
      <c r="Y61" s="19" t="s">
        <v>28</v>
      </c>
      <c r="Z61" s="11"/>
      <c r="AA61" s="11"/>
      <c r="AB61" s="11"/>
      <c r="AC61" s="11"/>
      <c r="AD61" s="11"/>
      <c r="AE61" s="11"/>
      <c r="AF61" s="11"/>
      <c r="AG61" s="11"/>
      <c r="AH61" s="11"/>
      <c r="AI61" s="11"/>
    </row>
    <row r="62" spans="1:35" ht="156" customHeight="1" x14ac:dyDescent="0.25">
      <c r="A62" s="22" t="s">
        <v>105</v>
      </c>
      <c r="B62" s="23" t="s">
        <v>136</v>
      </c>
      <c r="C62" s="65" t="s">
        <v>168</v>
      </c>
      <c r="D62" s="19">
        <v>5400</v>
      </c>
      <c r="E62" s="19">
        <v>5597</v>
      </c>
      <c r="F62" s="63">
        <v>1</v>
      </c>
      <c r="G62" s="19"/>
      <c r="H62" s="19" t="s">
        <v>28</v>
      </c>
      <c r="I62" s="19" t="s">
        <v>28</v>
      </c>
      <c r="J62" s="19" t="s">
        <v>28</v>
      </c>
      <c r="K62" s="19" t="s">
        <v>28</v>
      </c>
      <c r="L62" s="19" t="s">
        <v>28</v>
      </c>
      <c r="M62" s="19" t="s">
        <v>28</v>
      </c>
      <c r="N62" s="19" t="s">
        <v>28</v>
      </c>
      <c r="O62" s="19" t="s">
        <v>28</v>
      </c>
      <c r="P62" s="19" t="s">
        <v>28</v>
      </c>
      <c r="Q62" s="19" t="s">
        <v>28</v>
      </c>
      <c r="R62" s="19" t="s">
        <v>28</v>
      </c>
      <c r="S62" s="19" t="s">
        <v>28</v>
      </c>
      <c r="T62" s="19" t="s">
        <v>28</v>
      </c>
      <c r="U62" s="19" t="s">
        <v>28</v>
      </c>
      <c r="V62" s="19" t="s">
        <v>28</v>
      </c>
      <c r="W62" s="19" t="s">
        <v>28</v>
      </c>
      <c r="X62" s="19" t="s">
        <v>28</v>
      </c>
      <c r="Y62" s="19" t="s">
        <v>28</v>
      </c>
      <c r="Z62" s="11"/>
      <c r="AA62" s="11"/>
      <c r="AB62" s="11"/>
      <c r="AC62" s="11"/>
      <c r="AD62" s="11"/>
      <c r="AE62" s="11"/>
      <c r="AF62" s="11"/>
      <c r="AG62" s="11"/>
      <c r="AH62" s="11"/>
      <c r="AI62" s="11"/>
    </row>
    <row r="63" spans="1:35" ht="172.5" customHeight="1" x14ac:dyDescent="0.25">
      <c r="A63" s="22" t="s">
        <v>106</v>
      </c>
      <c r="B63" s="23" t="s">
        <v>107</v>
      </c>
      <c r="C63" s="65" t="s">
        <v>135</v>
      </c>
      <c r="D63" s="19">
        <v>653</v>
      </c>
      <c r="E63" s="19">
        <v>653</v>
      </c>
      <c r="F63" s="63">
        <f t="shared" si="4"/>
        <v>1</v>
      </c>
      <c r="G63" s="19"/>
      <c r="H63" s="19" t="s">
        <v>28</v>
      </c>
      <c r="I63" s="19" t="s">
        <v>28</v>
      </c>
      <c r="J63" s="19" t="s">
        <v>28</v>
      </c>
      <c r="K63" s="19" t="s">
        <v>28</v>
      </c>
      <c r="L63" s="19" t="s">
        <v>28</v>
      </c>
      <c r="M63" s="19" t="s">
        <v>28</v>
      </c>
      <c r="N63" s="19" t="s">
        <v>28</v>
      </c>
      <c r="O63" s="19" t="s">
        <v>28</v>
      </c>
      <c r="P63" s="19" t="s">
        <v>28</v>
      </c>
      <c r="Q63" s="19" t="s">
        <v>28</v>
      </c>
      <c r="R63" s="19" t="s">
        <v>28</v>
      </c>
      <c r="S63" s="19" t="s">
        <v>28</v>
      </c>
      <c r="T63" s="19" t="s">
        <v>28</v>
      </c>
      <c r="U63" s="19" t="s">
        <v>28</v>
      </c>
      <c r="V63" s="19" t="s">
        <v>28</v>
      </c>
      <c r="W63" s="19" t="s">
        <v>28</v>
      </c>
      <c r="X63" s="19" t="s">
        <v>28</v>
      </c>
      <c r="Y63" s="19" t="s">
        <v>28</v>
      </c>
      <c r="Z63" s="11"/>
      <c r="AA63" s="11"/>
      <c r="AB63" s="11"/>
      <c r="AC63" s="11"/>
      <c r="AD63" s="11"/>
      <c r="AE63" s="11"/>
      <c r="AF63" s="11"/>
      <c r="AG63" s="11"/>
      <c r="AH63" s="11"/>
      <c r="AI63" s="11"/>
    </row>
    <row r="64" spans="1:35" ht="31.5" x14ac:dyDescent="0.25">
      <c r="A64" s="17"/>
      <c r="B64" s="21" t="s">
        <v>108</v>
      </c>
      <c r="C64" s="19" t="s">
        <v>28</v>
      </c>
      <c r="D64" s="19" t="s">
        <v>28</v>
      </c>
      <c r="E64" s="19" t="s">
        <v>28</v>
      </c>
      <c r="F64" s="19" t="s">
        <v>28</v>
      </c>
      <c r="G64" s="19" t="s">
        <v>28</v>
      </c>
      <c r="H64" s="19" t="s">
        <v>28</v>
      </c>
      <c r="I64" s="19" t="s">
        <v>28</v>
      </c>
      <c r="J64" s="19" t="s">
        <v>28</v>
      </c>
      <c r="K64" s="19" t="s">
        <v>28</v>
      </c>
      <c r="L64" s="19" t="s">
        <v>28</v>
      </c>
      <c r="M64" s="19" t="s">
        <v>28</v>
      </c>
      <c r="N64" s="19" t="s">
        <v>28</v>
      </c>
      <c r="O64" s="19" t="s">
        <v>28</v>
      </c>
      <c r="P64" s="19" t="s">
        <v>28</v>
      </c>
      <c r="Q64" s="19" t="s">
        <v>28</v>
      </c>
      <c r="R64" s="19" t="s">
        <v>28</v>
      </c>
      <c r="S64" s="19" t="s">
        <v>28</v>
      </c>
      <c r="T64" s="19" t="s">
        <v>28</v>
      </c>
      <c r="U64" s="20"/>
      <c r="V64" s="19" t="s">
        <v>28</v>
      </c>
      <c r="W64" s="19" t="s">
        <v>28</v>
      </c>
      <c r="X64" s="20"/>
      <c r="Y64" s="20"/>
      <c r="Z64" s="11"/>
      <c r="AA64" s="11"/>
      <c r="AB64" s="11"/>
      <c r="AC64" s="11"/>
      <c r="AD64" s="11"/>
      <c r="AE64" s="11"/>
      <c r="AF64" s="11"/>
      <c r="AG64" s="11"/>
      <c r="AH64" s="11"/>
      <c r="AI64" s="11"/>
    </row>
    <row r="65" spans="1:35" ht="75" x14ac:dyDescent="0.25">
      <c r="A65" s="34" t="s">
        <v>109</v>
      </c>
      <c r="B65" s="35" t="s">
        <v>110</v>
      </c>
      <c r="C65" s="19" t="s">
        <v>28</v>
      </c>
      <c r="D65" s="19" t="s">
        <v>28</v>
      </c>
      <c r="E65" s="19" t="s">
        <v>28</v>
      </c>
      <c r="F65" s="19" t="s">
        <v>28</v>
      </c>
      <c r="G65" s="19" t="s">
        <v>28</v>
      </c>
      <c r="H65" s="19" t="s">
        <v>28</v>
      </c>
      <c r="I65" s="19" t="s">
        <v>28</v>
      </c>
      <c r="J65" s="19" t="s">
        <v>28</v>
      </c>
      <c r="K65" s="19" t="s">
        <v>28</v>
      </c>
      <c r="L65" s="19" t="s">
        <v>28</v>
      </c>
      <c r="M65" s="19" t="s">
        <v>28</v>
      </c>
      <c r="N65" s="19" t="s">
        <v>28</v>
      </c>
      <c r="O65" s="19" t="s">
        <v>28</v>
      </c>
      <c r="P65" s="19" t="s">
        <v>28</v>
      </c>
      <c r="Q65" s="19" t="s">
        <v>28</v>
      </c>
      <c r="R65" s="19" t="s">
        <v>28</v>
      </c>
      <c r="S65" s="64">
        <v>26.9</v>
      </c>
      <c r="T65" s="75">
        <v>24.3</v>
      </c>
      <c r="U65" s="63">
        <f>S65/T65</f>
        <v>1.1069958847736625</v>
      </c>
      <c r="V65" s="19" t="s">
        <v>28</v>
      </c>
      <c r="W65" s="19" t="s">
        <v>28</v>
      </c>
      <c r="X65" s="19" t="s">
        <v>28</v>
      </c>
      <c r="Y65" s="19" t="s">
        <v>28</v>
      </c>
      <c r="Z65" s="11"/>
      <c r="AA65" s="11"/>
      <c r="AB65" s="11"/>
      <c r="AC65" s="11"/>
      <c r="AD65" s="11"/>
      <c r="AE65" s="11"/>
      <c r="AF65" s="11"/>
      <c r="AG65" s="11"/>
      <c r="AH65" s="11"/>
      <c r="AI65" s="11"/>
    </row>
    <row r="66" spans="1:35" ht="90" x14ac:dyDescent="0.25">
      <c r="A66" s="37" t="s">
        <v>111</v>
      </c>
      <c r="B66" s="35" t="s">
        <v>112</v>
      </c>
      <c r="C66" s="19" t="s">
        <v>28</v>
      </c>
      <c r="D66" s="19" t="s">
        <v>28</v>
      </c>
      <c r="E66" s="19" t="s">
        <v>28</v>
      </c>
      <c r="F66" s="19" t="s">
        <v>28</v>
      </c>
      <c r="G66" s="19" t="s">
        <v>28</v>
      </c>
      <c r="H66" s="19" t="s">
        <v>28</v>
      </c>
      <c r="I66" s="19" t="s">
        <v>28</v>
      </c>
      <c r="J66" s="19" t="s">
        <v>28</v>
      </c>
      <c r="K66" s="19" t="s">
        <v>28</v>
      </c>
      <c r="L66" s="19" t="s">
        <v>28</v>
      </c>
      <c r="M66" s="19" t="s">
        <v>28</v>
      </c>
      <c r="N66" s="19" t="s">
        <v>28</v>
      </c>
      <c r="O66" s="19" t="s">
        <v>28</v>
      </c>
      <c r="P66" s="19" t="s">
        <v>28</v>
      </c>
      <c r="Q66" s="19" t="s">
        <v>28</v>
      </c>
      <c r="R66" s="19" t="s">
        <v>28</v>
      </c>
      <c r="S66" s="38">
        <v>860</v>
      </c>
      <c r="T66" s="63">
        <v>860</v>
      </c>
      <c r="U66" s="63">
        <f>T66/S66</f>
        <v>1</v>
      </c>
      <c r="V66" s="19" t="s">
        <v>28</v>
      </c>
      <c r="W66" s="19" t="s">
        <v>28</v>
      </c>
      <c r="X66" s="19" t="s">
        <v>28</v>
      </c>
      <c r="Y66" s="19" t="s">
        <v>28</v>
      </c>
      <c r="Z66" s="33"/>
      <c r="AA66" s="11"/>
      <c r="AB66" s="11"/>
      <c r="AC66" s="11"/>
      <c r="AD66" s="11"/>
      <c r="AE66" s="11"/>
      <c r="AF66" s="11"/>
      <c r="AG66" s="11"/>
      <c r="AH66" s="11"/>
      <c r="AI66" s="11"/>
    </row>
    <row r="67" spans="1:35" ht="165" x14ac:dyDescent="0.25">
      <c r="A67" s="37" t="s">
        <v>113</v>
      </c>
      <c r="B67" s="35" t="s">
        <v>114</v>
      </c>
      <c r="C67" s="19" t="s">
        <v>28</v>
      </c>
      <c r="D67" s="19" t="s">
        <v>28</v>
      </c>
      <c r="E67" s="19" t="s">
        <v>28</v>
      </c>
      <c r="F67" s="19" t="s">
        <v>28</v>
      </c>
      <c r="G67" s="19" t="s">
        <v>28</v>
      </c>
      <c r="H67" s="19" t="s">
        <v>28</v>
      </c>
      <c r="I67" s="19" t="s">
        <v>28</v>
      </c>
      <c r="J67" s="19" t="s">
        <v>28</v>
      </c>
      <c r="K67" s="19" t="s">
        <v>28</v>
      </c>
      <c r="L67" s="19" t="s">
        <v>28</v>
      </c>
      <c r="M67" s="19" t="s">
        <v>28</v>
      </c>
      <c r="N67" s="19" t="s">
        <v>28</v>
      </c>
      <c r="O67" s="19" t="s">
        <v>28</v>
      </c>
      <c r="P67" s="19" t="s">
        <v>28</v>
      </c>
      <c r="Q67" s="19" t="s">
        <v>28</v>
      </c>
      <c r="R67" s="19" t="s">
        <v>28</v>
      </c>
      <c r="S67" s="36">
        <v>70</v>
      </c>
      <c r="T67" s="32">
        <v>73</v>
      </c>
      <c r="U67" s="63">
        <f>T67/S67</f>
        <v>1.0428571428571429</v>
      </c>
      <c r="V67" s="19" t="s">
        <v>28</v>
      </c>
      <c r="W67" s="19" t="s">
        <v>28</v>
      </c>
      <c r="X67" s="19" t="s">
        <v>28</v>
      </c>
      <c r="Y67" s="19" t="s">
        <v>28</v>
      </c>
      <c r="Z67" s="11"/>
      <c r="AA67" s="11"/>
      <c r="AB67" s="11"/>
      <c r="AC67" s="11"/>
      <c r="AD67" s="11"/>
      <c r="AE67" s="11"/>
      <c r="AF67" s="11"/>
      <c r="AG67" s="11"/>
      <c r="AH67" s="11"/>
      <c r="AI67" s="11"/>
    </row>
    <row r="68" spans="1:35" ht="90" x14ac:dyDescent="0.25">
      <c r="A68" s="39" t="s">
        <v>115</v>
      </c>
      <c r="B68" s="35" t="s">
        <v>116</v>
      </c>
      <c r="C68" s="19" t="s">
        <v>28</v>
      </c>
      <c r="D68" s="19" t="s">
        <v>28</v>
      </c>
      <c r="E68" s="19" t="s">
        <v>28</v>
      </c>
      <c r="F68" s="19"/>
      <c r="G68" s="19" t="s">
        <v>28</v>
      </c>
      <c r="H68" s="19" t="s">
        <v>28</v>
      </c>
      <c r="I68" s="19" t="s">
        <v>28</v>
      </c>
      <c r="J68" s="19" t="s">
        <v>28</v>
      </c>
      <c r="K68" s="19" t="s">
        <v>28</v>
      </c>
      <c r="L68" s="19" t="s">
        <v>28</v>
      </c>
      <c r="M68" s="19" t="s">
        <v>28</v>
      </c>
      <c r="N68" s="19" t="s">
        <v>28</v>
      </c>
      <c r="O68" s="19" t="s">
        <v>28</v>
      </c>
      <c r="P68" s="19" t="s">
        <v>28</v>
      </c>
      <c r="Q68" s="19" t="s">
        <v>28</v>
      </c>
      <c r="R68" s="19" t="s">
        <v>28</v>
      </c>
      <c r="S68" s="40" t="s">
        <v>170</v>
      </c>
      <c r="T68" s="63">
        <v>6642</v>
      </c>
      <c r="U68" s="32">
        <f>S68/T68</f>
        <v>0.9065040650406504</v>
      </c>
      <c r="V68" s="19" t="s">
        <v>28</v>
      </c>
      <c r="W68" s="19" t="s">
        <v>28</v>
      </c>
      <c r="X68" s="19" t="s">
        <v>28</v>
      </c>
      <c r="Y68" s="19" t="s">
        <v>28</v>
      </c>
      <c r="Z68" s="11"/>
      <c r="AA68" s="11"/>
      <c r="AB68" s="11"/>
      <c r="AC68" s="11"/>
      <c r="AD68" s="11"/>
      <c r="AE68" s="11"/>
      <c r="AF68" s="11"/>
      <c r="AG68" s="11"/>
      <c r="AH68" s="11"/>
      <c r="AI68" s="11"/>
    </row>
    <row r="69" spans="1:35" ht="135" x14ac:dyDescent="0.25">
      <c r="A69" s="39" t="s">
        <v>117</v>
      </c>
      <c r="B69" s="35" t="s">
        <v>118</v>
      </c>
      <c r="C69" s="19" t="s">
        <v>28</v>
      </c>
      <c r="D69" s="19" t="s">
        <v>28</v>
      </c>
      <c r="E69" s="19" t="s">
        <v>28</v>
      </c>
      <c r="F69" s="19" t="s">
        <v>28</v>
      </c>
      <c r="G69" s="19" t="s">
        <v>28</v>
      </c>
      <c r="H69" s="19" t="s">
        <v>28</v>
      </c>
      <c r="I69" s="19" t="s">
        <v>28</v>
      </c>
      <c r="J69" s="19" t="s">
        <v>28</v>
      </c>
      <c r="K69" s="19" t="s">
        <v>28</v>
      </c>
      <c r="L69" s="19" t="s">
        <v>28</v>
      </c>
      <c r="M69" s="19" t="s">
        <v>28</v>
      </c>
      <c r="N69" s="19" t="s">
        <v>28</v>
      </c>
      <c r="O69" s="19" t="s">
        <v>28</v>
      </c>
      <c r="P69" s="19" t="s">
        <v>28</v>
      </c>
      <c r="Q69" s="19" t="s">
        <v>28</v>
      </c>
      <c r="R69" s="19" t="s">
        <v>28</v>
      </c>
      <c r="S69" s="38">
        <v>1272</v>
      </c>
      <c r="T69" s="76">
        <v>950</v>
      </c>
      <c r="U69" s="32">
        <f>T69/S69</f>
        <v>0.74685534591194969</v>
      </c>
      <c r="V69" s="19" t="s">
        <v>28</v>
      </c>
      <c r="W69" s="19" t="s">
        <v>28</v>
      </c>
      <c r="X69" s="19" t="s">
        <v>28</v>
      </c>
      <c r="Y69" s="19" t="s">
        <v>28</v>
      </c>
      <c r="Z69" s="11"/>
      <c r="AA69" s="11"/>
      <c r="AB69" s="11"/>
      <c r="AC69" s="11"/>
      <c r="AD69" s="11"/>
      <c r="AE69" s="11"/>
      <c r="AF69" s="11"/>
      <c r="AG69" s="11"/>
      <c r="AH69" s="11"/>
      <c r="AI69" s="11"/>
    </row>
    <row r="70" spans="1:35" ht="45" x14ac:dyDescent="0.25">
      <c r="A70" s="39" t="s">
        <v>123</v>
      </c>
      <c r="B70" s="35" t="s">
        <v>119</v>
      </c>
      <c r="C70" s="19" t="s">
        <v>28</v>
      </c>
      <c r="D70" s="19" t="s">
        <v>28</v>
      </c>
      <c r="E70" s="19" t="s">
        <v>28</v>
      </c>
      <c r="F70" s="19" t="s">
        <v>28</v>
      </c>
      <c r="G70" s="19" t="s">
        <v>28</v>
      </c>
      <c r="H70" s="19" t="s">
        <v>28</v>
      </c>
      <c r="I70" s="19" t="s">
        <v>28</v>
      </c>
      <c r="J70" s="19" t="s">
        <v>28</v>
      </c>
      <c r="K70" s="19" t="s">
        <v>28</v>
      </c>
      <c r="L70" s="19" t="s">
        <v>28</v>
      </c>
      <c r="M70" s="19" t="s">
        <v>28</v>
      </c>
      <c r="N70" s="19" t="s">
        <v>28</v>
      </c>
      <c r="O70" s="19" t="s">
        <v>28</v>
      </c>
      <c r="P70" s="19" t="s">
        <v>28</v>
      </c>
      <c r="Q70" s="19" t="s">
        <v>28</v>
      </c>
      <c r="R70" s="19" t="s">
        <v>28</v>
      </c>
      <c r="S70" s="41">
        <v>146.1</v>
      </c>
      <c r="T70" s="75">
        <v>160</v>
      </c>
      <c r="U70" s="63">
        <v>1</v>
      </c>
      <c r="V70" s="19" t="s">
        <v>28</v>
      </c>
      <c r="W70" s="19" t="s">
        <v>28</v>
      </c>
      <c r="X70" s="19" t="s">
        <v>28</v>
      </c>
      <c r="Y70" s="19" t="s">
        <v>28</v>
      </c>
      <c r="Z70" s="11"/>
      <c r="AA70" s="11"/>
      <c r="AB70" s="11"/>
      <c r="AC70" s="11"/>
      <c r="AD70" s="11"/>
      <c r="AE70" s="11"/>
      <c r="AF70" s="11"/>
      <c r="AG70" s="11"/>
      <c r="AH70" s="11"/>
      <c r="AI70" s="11"/>
    </row>
    <row r="71" spans="1:35" ht="45" x14ac:dyDescent="0.25">
      <c r="A71" s="39" t="s">
        <v>120</v>
      </c>
      <c r="B71" s="35" t="s">
        <v>121</v>
      </c>
      <c r="C71" s="19" t="s">
        <v>28</v>
      </c>
      <c r="D71" s="19" t="s">
        <v>28</v>
      </c>
      <c r="E71" s="19" t="s">
        <v>28</v>
      </c>
      <c r="F71" s="19" t="s">
        <v>28</v>
      </c>
      <c r="G71" s="19" t="s">
        <v>28</v>
      </c>
      <c r="H71" s="19" t="s">
        <v>28</v>
      </c>
      <c r="I71" s="19" t="s">
        <v>28</v>
      </c>
      <c r="J71" s="19" t="s">
        <v>28</v>
      </c>
      <c r="K71" s="19" t="s">
        <v>28</v>
      </c>
      <c r="L71" s="19" t="s">
        <v>28</v>
      </c>
      <c r="M71" s="19" t="s">
        <v>28</v>
      </c>
      <c r="N71" s="19" t="s">
        <v>28</v>
      </c>
      <c r="O71" s="19" t="s">
        <v>28</v>
      </c>
      <c r="P71" s="19" t="s">
        <v>28</v>
      </c>
      <c r="Q71" s="19" t="s">
        <v>28</v>
      </c>
      <c r="R71" s="19" t="s">
        <v>28</v>
      </c>
      <c r="S71" s="64">
        <v>74.2</v>
      </c>
      <c r="T71" s="32">
        <v>75.98</v>
      </c>
      <c r="U71" s="63">
        <v>1</v>
      </c>
      <c r="V71" s="19" t="s">
        <v>28</v>
      </c>
      <c r="W71" s="19" t="s">
        <v>28</v>
      </c>
      <c r="X71" s="19" t="s">
        <v>28</v>
      </c>
      <c r="Y71" s="19" t="s">
        <v>28</v>
      </c>
      <c r="Z71" s="11"/>
      <c r="AA71" s="11"/>
      <c r="AB71" s="11"/>
      <c r="AC71" s="11"/>
      <c r="AD71" s="11"/>
      <c r="AE71" s="11"/>
      <c r="AF71" s="11"/>
      <c r="AG71" s="11"/>
      <c r="AH71" s="11"/>
      <c r="AI71" s="11"/>
    </row>
    <row r="72" spans="1:35" ht="105" x14ac:dyDescent="0.25">
      <c r="A72" s="39" t="s">
        <v>122</v>
      </c>
      <c r="B72" s="42" t="s">
        <v>171</v>
      </c>
      <c r="C72" s="19" t="s">
        <v>28</v>
      </c>
      <c r="D72" s="19" t="s">
        <v>28</v>
      </c>
      <c r="E72" s="19" t="s">
        <v>28</v>
      </c>
      <c r="F72" s="19" t="s">
        <v>28</v>
      </c>
      <c r="G72" s="19" t="s">
        <v>28</v>
      </c>
      <c r="H72" s="19" t="s">
        <v>28</v>
      </c>
      <c r="I72" s="19" t="s">
        <v>28</v>
      </c>
      <c r="J72" s="19" t="s">
        <v>28</v>
      </c>
      <c r="K72" s="19" t="s">
        <v>28</v>
      </c>
      <c r="L72" s="19" t="s">
        <v>28</v>
      </c>
      <c r="M72" s="19" t="s">
        <v>28</v>
      </c>
      <c r="N72" s="19" t="s">
        <v>28</v>
      </c>
      <c r="O72" s="19" t="s">
        <v>28</v>
      </c>
      <c r="P72" s="19" t="s">
        <v>28</v>
      </c>
      <c r="Q72" s="19" t="s">
        <v>28</v>
      </c>
      <c r="R72" s="19" t="s">
        <v>28</v>
      </c>
      <c r="S72" s="64">
        <v>60.5</v>
      </c>
      <c r="T72" s="62">
        <v>79.5</v>
      </c>
      <c r="U72" s="63">
        <v>1</v>
      </c>
      <c r="V72" s="19" t="s">
        <v>28</v>
      </c>
      <c r="W72" s="19" t="s">
        <v>28</v>
      </c>
      <c r="X72" s="19" t="s">
        <v>28</v>
      </c>
      <c r="Y72" s="19" t="s">
        <v>28</v>
      </c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3" spans="1:35" x14ac:dyDescent="0.25">
      <c r="A73" s="4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  <row r="74" spans="1:35" ht="68.25" customHeight="1" x14ac:dyDescent="0.3">
      <c r="A74" s="44"/>
      <c r="B74" s="92" t="s">
        <v>151</v>
      </c>
      <c r="C74" s="92"/>
      <c r="D74" s="92"/>
      <c r="E74" s="92"/>
      <c r="F74" s="92"/>
      <c r="G74" s="92"/>
      <c r="H74" s="50"/>
      <c r="I74" s="50"/>
      <c r="J74" s="50"/>
      <c r="K74" s="45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 s="11"/>
      <c r="AA74" s="11"/>
      <c r="AB74" s="11"/>
      <c r="AC74" s="11"/>
      <c r="AD74" s="11"/>
      <c r="AE74" s="11"/>
      <c r="AF74" s="11"/>
      <c r="AG74" s="11"/>
      <c r="AH74" s="11"/>
      <c r="AI74" s="11"/>
    </row>
    <row r="75" spans="1:35" ht="20.25" x14ac:dyDescent="0.3">
      <c r="A75" s="44"/>
      <c r="C75" s="50"/>
      <c r="D75" s="50"/>
      <c r="E75" s="50"/>
      <c r="F75" s="50"/>
      <c r="G75" s="50"/>
      <c r="H75" s="50"/>
      <c r="I75" s="50"/>
      <c r="J75" s="50"/>
      <c r="K75" s="4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 s="11"/>
      <c r="AA75" s="11"/>
      <c r="AB75" s="11"/>
      <c r="AC75" s="11"/>
      <c r="AD75" s="11"/>
      <c r="AE75" s="11"/>
      <c r="AF75" s="11"/>
      <c r="AG75" s="11"/>
      <c r="AH75" s="11"/>
      <c r="AI75" s="11"/>
    </row>
    <row r="76" spans="1:35" ht="21" x14ac:dyDescent="0.35">
      <c r="A76" s="44"/>
      <c r="B76" s="49" t="s">
        <v>172</v>
      </c>
      <c r="C76" s="51"/>
      <c r="D76" s="51"/>
      <c r="E76" s="51"/>
      <c r="F76" s="51"/>
      <c r="G76" s="51"/>
      <c r="H76" s="51"/>
      <c r="I76" s="52"/>
      <c r="J76" s="53"/>
      <c r="L76" s="46"/>
      <c r="M76" s="46"/>
      <c r="P76" s="46"/>
      <c r="Q76" s="46"/>
      <c r="R76"/>
      <c r="S76"/>
      <c r="T76"/>
      <c r="U76"/>
      <c r="V76"/>
      <c r="W76"/>
      <c r="X76"/>
      <c r="Y76"/>
      <c r="Z76" s="11"/>
      <c r="AA76" s="11"/>
      <c r="AB76" s="11"/>
      <c r="AC76" s="11"/>
      <c r="AD76" s="11"/>
      <c r="AE76" s="11"/>
      <c r="AF76" s="11"/>
      <c r="AG76" s="11"/>
      <c r="AH76" s="11"/>
      <c r="AI76" s="11"/>
    </row>
    <row r="77" spans="1:35" x14ac:dyDescent="0.25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6"/>
      <c r="AA77" s="6"/>
    </row>
    <row r="78" spans="1:35" x14ac:dyDescent="0.25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47"/>
      <c r="AA78" s="47"/>
      <c r="AB78" s="47"/>
      <c r="AC78" s="47"/>
      <c r="AD78" s="47"/>
      <c r="AE78" s="47"/>
      <c r="AF78" s="47"/>
      <c r="AG78" s="47"/>
    </row>
    <row r="79" spans="1:35" x14ac:dyDescent="0.25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47"/>
      <c r="AA79" s="47"/>
      <c r="AB79" s="47"/>
      <c r="AC79" s="47"/>
      <c r="AD79" s="47"/>
      <c r="AE79" s="47"/>
      <c r="AF79" s="47"/>
      <c r="AG79" s="47"/>
    </row>
    <row r="80" spans="1:35" x14ac:dyDescent="0.25">
      <c r="A80" s="48"/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</row>
    <row r="81" spans="1:34" ht="21" x14ac:dyDescent="0.35">
      <c r="A81" s="93" t="s">
        <v>173</v>
      </c>
      <c r="B81" s="93"/>
      <c r="C81" s="93"/>
      <c r="D81" s="93"/>
      <c r="E81" s="93"/>
      <c r="F81" s="93"/>
      <c r="G81" s="93"/>
      <c r="H81" s="54"/>
      <c r="I81" s="55"/>
      <c r="J81" s="56"/>
      <c r="K81" s="56"/>
      <c r="L81" s="52"/>
      <c r="M81" s="52"/>
      <c r="N81" s="56"/>
      <c r="O81" s="52"/>
      <c r="P81" s="55"/>
      <c r="Q81" s="52"/>
      <c r="R81" s="52"/>
      <c r="S81" s="52"/>
      <c r="T81" s="55"/>
      <c r="U81" s="55"/>
      <c r="V81" s="52"/>
      <c r="W81" s="52"/>
      <c r="X81" s="57"/>
      <c r="Y81" s="55"/>
      <c r="Z81" s="1"/>
      <c r="AB81" s="1"/>
      <c r="AH81" s="4"/>
    </row>
    <row r="82" spans="1:34" ht="21" x14ac:dyDescent="0.35">
      <c r="A82" s="55" t="s">
        <v>174</v>
      </c>
      <c r="B82" s="56"/>
      <c r="C82" s="56"/>
      <c r="D82" s="56"/>
      <c r="E82" s="56"/>
      <c r="F82" s="56"/>
      <c r="G82" s="55"/>
      <c r="H82" s="55"/>
      <c r="I82" s="55"/>
      <c r="J82" s="58"/>
      <c r="K82" s="58"/>
      <c r="L82" s="52"/>
      <c r="M82" s="52"/>
      <c r="N82" s="59"/>
      <c r="O82" s="52"/>
      <c r="P82" s="55"/>
      <c r="Q82" s="52"/>
      <c r="R82" s="52"/>
      <c r="S82" s="52"/>
      <c r="T82" s="52"/>
      <c r="U82" s="52"/>
      <c r="V82" s="52"/>
      <c r="W82" s="52"/>
      <c r="X82" s="59"/>
      <c r="Y82" s="55"/>
      <c r="Z82" s="1"/>
      <c r="AB82" s="1"/>
      <c r="AH82" s="3"/>
    </row>
    <row r="83" spans="1:34" ht="22.5" customHeight="1" x14ac:dyDescent="0.3">
      <c r="A83" s="55" t="s">
        <v>175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82" t="s">
        <v>176</v>
      </c>
      <c r="W83" s="82"/>
      <c r="X83" s="82"/>
      <c r="Y83" s="82"/>
      <c r="Z83" s="5"/>
      <c r="AA83" s="5"/>
    </row>
    <row r="84" spans="1:34" ht="21" x14ac:dyDescent="0.35">
      <c r="A84" s="55"/>
      <c r="B84" s="55"/>
      <c r="C84" s="55"/>
      <c r="D84" s="55"/>
      <c r="E84" s="55"/>
      <c r="F84" s="55"/>
      <c r="G84" s="55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</row>
    <row r="85" spans="1:34" ht="21" x14ac:dyDescent="0.35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</row>
    <row r="86" spans="1:34" ht="18.75" x14ac:dyDescent="0.3">
      <c r="A86" s="83" t="s">
        <v>177</v>
      </c>
      <c r="B86" s="83"/>
      <c r="C86" s="83"/>
    </row>
  </sheetData>
  <mergeCells count="29">
    <mergeCell ref="V83:Y83"/>
    <mergeCell ref="A86:C86"/>
    <mergeCell ref="A9:Y9"/>
    <mergeCell ref="A4:Y4"/>
    <mergeCell ref="A5:Y5"/>
    <mergeCell ref="A6:Y6"/>
    <mergeCell ref="A7:Y7"/>
    <mergeCell ref="A8:Y8"/>
    <mergeCell ref="B10:B11"/>
    <mergeCell ref="C10:E10"/>
    <mergeCell ref="F10:F11"/>
    <mergeCell ref="G10:G11"/>
    <mergeCell ref="H10:K10"/>
    <mergeCell ref="B74:G74"/>
    <mergeCell ref="A79:Y79"/>
    <mergeCell ref="A81:G81"/>
    <mergeCell ref="A78:Y78"/>
    <mergeCell ref="L10:O10"/>
    <mergeCell ref="P10:P11"/>
    <mergeCell ref="Q10:Q11"/>
    <mergeCell ref="R10:R11"/>
    <mergeCell ref="S10:T10"/>
    <mergeCell ref="U10:U11"/>
    <mergeCell ref="A10:A11"/>
    <mergeCell ref="V10:V11"/>
    <mergeCell ref="W10:W11"/>
    <mergeCell ref="X10:X11"/>
    <mergeCell ref="Y10:Y11"/>
    <mergeCell ref="A77:Y77"/>
  </mergeCells>
  <pageMargins left="0.11811023622047245" right="0" top="0.15748031496062992" bottom="0.38" header="0.31496062992125984" footer="0.51"/>
  <pageSetup paperSize="9" scale="43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Оценка эффективности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Климова Екатерина Анатольевна</cp:lastModifiedBy>
  <cp:lastPrinted>2020-02-17T06:14:12Z</cp:lastPrinted>
  <dcterms:created xsi:type="dcterms:W3CDTF">2010-04-08T05:43:02Z</dcterms:created>
  <dcterms:modified xsi:type="dcterms:W3CDTF">2020-02-17T06:15:16Z</dcterms:modified>
</cp:coreProperties>
</file>